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9" activeTab="0"/>
  </bookViews>
  <sheets>
    <sheet name="FRENTE" sheetId="1" r:id="rId1"/>
    <sheet name="VERSO" sheetId="2" r:id="rId2"/>
  </sheets>
  <definedNames>
    <definedName name="_xlnm.Print_Area" localSheetId="0">'FRENTE'!$A$1:$I$70</definedName>
    <definedName name="_xlnm.Print_Area" localSheetId="1">'VERSO'!$A$1:$J$69</definedName>
  </definedNames>
  <calcPr fullCalcOnLoad="1"/>
</workbook>
</file>

<file path=xl/sharedStrings.xml><?xml version="1.0" encoding="utf-8"?>
<sst xmlns="http://schemas.openxmlformats.org/spreadsheetml/2006/main" count="148" uniqueCount="130">
  <si>
    <t>REGIÕES</t>
  </si>
  <si>
    <t>ESTADOS</t>
  </si>
  <si>
    <t>Capital</t>
  </si>
  <si>
    <t>Interior</t>
  </si>
  <si>
    <t>PERCENTUAL</t>
  </si>
  <si>
    <t>TOTAL</t>
  </si>
  <si>
    <t>INTERIOR</t>
  </si>
  <si>
    <t>CAPITAL</t>
  </si>
  <si>
    <t xml:space="preserve"> Acre </t>
  </si>
  <si>
    <t xml:space="preserve"> Amapá </t>
  </si>
  <si>
    <t xml:space="preserve"> Amazonas </t>
  </si>
  <si>
    <t xml:space="preserve"> Pará </t>
  </si>
  <si>
    <t xml:space="preserve"> Rondônia </t>
  </si>
  <si>
    <t xml:space="preserve"> Roraima </t>
  </si>
  <si>
    <t xml:space="preserve"> Tocantins </t>
  </si>
  <si>
    <t xml:space="preserve"> Total </t>
  </si>
  <si>
    <t xml:space="preserve"> Alagoas </t>
  </si>
  <si>
    <t xml:space="preserve"> Bahia </t>
  </si>
  <si>
    <t xml:space="preserve"> Ceará </t>
  </si>
  <si>
    <t xml:space="preserve"> Maranhão </t>
  </si>
  <si>
    <t xml:space="preserve"> Paraíba </t>
  </si>
  <si>
    <t xml:space="preserve"> Pernambuco </t>
  </si>
  <si>
    <t xml:space="preserve"> Piauí </t>
  </si>
  <si>
    <t xml:space="preserve"> Sergipe </t>
  </si>
  <si>
    <t xml:space="preserve"> Minas Gerais </t>
  </si>
  <si>
    <t xml:space="preserve"> Rio de Janeiro </t>
  </si>
  <si>
    <t xml:space="preserve"> São Paulo </t>
  </si>
  <si>
    <t xml:space="preserve"> Paraná </t>
  </si>
  <si>
    <t xml:space="preserve"> Santa Catarina </t>
  </si>
  <si>
    <t xml:space="preserve"> Goiás </t>
  </si>
  <si>
    <t xml:space="preserve"> Mato Grosso </t>
  </si>
  <si>
    <t xml:space="preserve"> Mato Grosso do Sul </t>
  </si>
  <si>
    <t xml:space="preserve"> Brasil </t>
  </si>
  <si>
    <t xml:space="preserve"> Exterior </t>
  </si>
  <si>
    <t xml:space="preserve"> Geral </t>
  </si>
  <si>
    <t>CENTRO-OESTE</t>
  </si>
  <si>
    <t>NORDESTE</t>
  </si>
  <si>
    <t>NORTE</t>
  </si>
  <si>
    <t>SUDESTE</t>
  </si>
  <si>
    <t>RESUMO DO MOVIMENTO</t>
  </si>
  <si>
    <t>EXTERIOR</t>
  </si>
  <si>
    <t>BRASIL</t>
  </si>
  <si>
    <t>Venda Avulsa</t>
  </si>
  <si>
    <t>TOTAIS</t>
  </si>
  <si>
    <t>Circulação Paga</t>
  </si>
  <si>
    <t>Exemplares Devolvidos</t>
  </si>
  <si>
    <t>Exemplares não Distribuídos</t>
  </si>
  <si>
    <t>Exemplares Inutilizados</t>
  </si>
  <si>
    <t>MÊS</t>
  </si>
  <si>
    <t>EDIÇÃO</t>
  </si>
  <si>
    <t>Promoções</t>
  </si>
  <si>
    <t>TOTAL DA TIRAGEM</t>
  </si>
  <si>
    <t>Assinaturas</t>
  </si>
  <si>
    <t xml:space="preserve"> Rio Grande do Norte </t>
  </si>
  <si>
    <t xml:space="preserve"> Espírito Santo </t>
  </si>
  <si>
    <t xml:space="preserve"> Rio Grande do Sul </t>
  </si>
  <si>
    <t xml:space="preserve"> Distrito Federal </t>
  </si>
  <si>
    <t>Departamento de Circulação</t>
  </si>
  <si>
    <t>CIRCULAÇÃO LÍQUIDA CONTROLADA</t>
  </si>
  <si>
    <t>QUALIFICAÇÃO</t>
  </si>
  <si>
    <t>Listas de Clube, Associação, Sindicato, etc.</t>
  </si>
  <si>
    <t>TOTAL GERAL DA CIRCULAÇÃO CONTROLADA</t>
  </si>
  <si>
    <t>Paga</t>
  </si>
  <si>
    <t>Gratuita</t>
  </si>
  <si>
    <t>DISTRIBUIÇÃO GEOGRÁFICA DA CIRCULAÇÃO LÍQUIDA CONTROLADA</t>
  </si>
  <si>
    <t>C. Controlada</t>
  </si>
  <si>
    <t>Circulação Controlada</t>
  </si>
  <si>
    <t>Circulação Grátis não Controlável</t>
  </si>
  <si>
    <t>Total Geral da Tiragem</t>
  </si>
  <si>
    <t>APLICAÇÃO DA TIRAGEM</t>
  </si>
  <si>
    <t>CIRCULAÇÃO CONTROLADA</t>
  </si>
  <si>
    <t>CIRCULAÇÃO PAGA</t>
  </si>
  <si>
    <t>Assinaturas promocionais</t>
  </si>
  <si>
    <t>Distribuição grátis não qualificada</t>
  </si>
  <si>
    <t>CIRCULAÇÃO NÃO CONTROLÁVEL</t>
  </si>
  <si>
    <t>Exemplares não distribuídos</t>
  </si>
  <si>
    <t>Exemplares inutilizados</t>
  </si>
  <si>
    <t>CAMPOS SERVIDOS</t>
  </si>
  <si>
    <t>DISCRIMINAÇÃO DE RAMOS</t>
  </si>
  <si>
    <t>EXEMPLARES</t>
  </si>
  <si>
    <t>EMPRESAS</t>
  </si>
  <si>
    <t>DISCRIMINAÇÃO DE CARGOS OU ESPECIALIDADES</t>
  </si>
  <si>
    <t>VERIFICAÇÃO FÍSICA</t>
  </si>
  <si>
    <t>Início/Término</t>
  </si>
  <si>
    <t>Edição</t>
  </si>
  <si>
    <t>NF-Gráfica</t>
  </si>
  <si>
    <t>Exs. p/ Exp.</t>
  </si>
  <si>
    <t>Exs. Manip.</t>
  </si>
  <si>
    <t>Exs. Exped.</t>
  </si>
  <si>
    <t>(a)</t>
  </si>
  <si>
    <t>Listas autenticadas por firmas Industriais ou Comerciais</t>
  </si>
  <si>
    <t>Pedido individual ou da firma para qual trabalhe</t>
  </si>
  <si>
    <t>Pedido individual ou da firma para qual trabalhe: Paga</t>
  </si>
  <si>
    <t>Pedido individual ou da firma para qual trabalhe: Gratuita</t>
  </si>
  <si>
    <t>Listas autenticadas por firmas Ind. ou Comerciais : Gratuita</t>
  </si>
  <si>
    <t>Listas de Clube, Associação, Sindicato, etc:Gratuita</t>
  </si>
  <si>
    <t>MOVIMENTO DE TIRAGEM</t>
  </si>
  <si>
    <t>Em</t>
  </si>
  <si>
    <t xml:space="preserve">CIRCULAÇÃO CONTROLADA DA EDIÇÃO N. </t>
  </si>
  <si>
    <t xml:space="preserve">CIRCULAÇÃO CONTROL. DA EDIÇÃO N. </t>
  </si>
  <si>
    <t>Promoção no período:</t>
  </si>
  <si>
    <t xml:space="preserve">Editora: </t>
  </si>
  <si>
    <t xml:space="preserve">Endereço: </t>
  </si>
  <si>
    <t xml:space="preserve">Data da 1º edição:  </t>
  </si>
  <si>
    <t>Natureza da Publicação:</t>
  </si>
  <si>
    <t>Construtoras, Empreiteiras e Mineradoras</t>
  </si>
  <si>
    <t>Universidades, Instituições de Ensino e Pesquisa</t>
  </si>
  <si>
    <t>Entidades de Classe</t>
  </si>
  <si>
    <t>Escritórios de Arquitetura, Engenharia etc.</t>
  </si>
  <si>
    <t>Fabricantes e Distribuidores em geral</t>
  </si>
  <si>
    <t>Órgãos governamentais contratantes</t>
  </si>
  <si>
    <t>Outros</t>
  </si>
  <si>
    <t>Diretores</t>
  </si>
  <si>
    <t>Engenheiros</t>
  </si>
  <si>
    <t>Construtores</t>
  </si>
  <si>
    <t>Professores universitários e pesquisadores</t>
  </si>
  <si>
    <t>Calculistas</t>
  </si>
  <si>
    <t>Tecnologistas</t>
  </si>
  <si>
    <t>Profissionais Técnicos</t>
  </si>
  <si>
    <t>Instituto Brasileiro do Concreto</t>
  </si>
  <si>
    <t>Rua Julieta Espírito Santo Pinheiro, 68 - Jardim Olímpia, São Paulo - SP</t>
  </si>
  <si>
    <t>Científica, Tecnológica e Informativa</t>
  </si>
  <si>
    <t>Presidentes e vice-presidentes</t>
  </si>
  <si>
    <t>Gerentes e supervisores</t>
  </si>
  <si>
    <t>Ministros e Secretários</t>
  </si>
  <si>
    <t>Consultores, assistentes e auxiliares</t>
  </si>
  <si>
    <t>Empresas de energia, transporte e saneamento</t>
  </si>
  <si>
    <t>Jul.Ago.Set.</t>
  </si>
  <si>
    <t>12/12 a 17/12</t>
  </si>
  <si>
    <t>Out.Nov.Dez.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</si>
</sst>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_);_(@_)"/>
    <numFmt numFmtId="185" formatCode="_(* #,##0.00_);_(* \(#,##0.00\);_(* &quot;-&quot;_);_(@_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Accounting"/>
      <sz val="8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8"/>
      <color indexed="8"/>
      <name val="Baskerville Old Face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2"/>
      <color indexed="23"/>
      <name val="Arial"/>
      <family val="0"/>
    </font>
    <font>
      <b/>
      <sz val="11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9" fontId="0" fillId="0" borderId="0" applyFont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169" fontId="0" fillId="0" borderId="0" xfId="0" applyAlignment="1">
      <alignment vertical="center"/>
    </xf>
    <xf numFmtId="169" fontId="1" fillId="0" borderId="0" xfId="0" applyFont="1" applyAlignment="1">
      <alignment vertical="center"/>
    </xf>
    <xf numFmtId="169" fontId="1" fillId="0" borderId="10" xfId="0" applyFont="1" applyBorder="1" applyAlignment="1">
      <alignment vertical="center"/>
    </xf>
    <xf numFmtId="169" fontId="1" fillId="0" borderId="11" xfId="0" applyFont="1" applyBorder="1" applyAlignment="1">
      <alignment vertical="center"/>
    </xf>
    <xf numFmtId="169" fontId="3" fillId="0" borderId="0" xfId="0" applyFont="1" applyAlignment="1">
      <alignment vertical="center"/>
    </xf>
    <xf numFmtId="169" fontId="1" fillId="0" borderId="0" xfId="0" applyFont="1" applyBorder="1" applyAlignment="1">
      <alignment vertical="center"/>
    </xf>
    <xf numFmtId="169" fontId="1" fillId="0" borderId="0" xfId="0" applyFont="1" applyBorder="1" applyAlignment="1">
      <alignment horizontal="centerContinuous"/>
    </xf>
    <xf numFmtId="169" fontId="1" fillId="0" borderId="0" xfId="0" applyFont="1" applyAlignment="1">
      <alignment horizontal="center"/>
    </xf>
    <xf numFmtId="169" fontId="1" fillId="0" borderId="0" xfId="0" applyFont="1" applyBorder="1" applyAlignment="1">
      <alignment horizontal="center"/>
    </xf>
    <xf numFmtId="169" fontId="1" fillId="0" borderId="10" xfId="0" applyFont="1" applyBorder="1" applyAlignment="1">
      <alignment horizontal="center"/>
    </xf>
    <xf numFmtId="169" fontId="1" fillId="0" borderId="12" xfId="0" applyFont="1" applyBorder="1" applyAlignment="1">
      <alignment vertical="center"/>
    </xf>
    <xf numFmtId="169" fontId="1" fillId="0" borderId="13" xfId="0" applyFont="1" applyBorder="1" applyAlignment="1">
      <alignment vertical="center"/>
    </xf>
    <xf numFmtId="169" fontId="2" fillId="0" borderId="14" xfId="0" applyFont="1" applyBorder="1" applyAlignment="1">
      <alignment horizontal="centerContinuous"/>
    </xf>
    <xf numFmtId="169" fontId="1" fillId="0" borderId="15" xfId="0" applyFont="1" applyBorder="1" applyAlignment="1">
      <alignment vertical="center"/>
    </xf>
    <xf numFmtId="169" fontId="2" fillId="0" borderId="0" xfId="0" applyFont="1" applyBorder="1" applyAlignment="1">
      <alignment vertical="center"/>
    </xf>
    <xf numFmtId="169" fontId="1" fillId="0" borderId="16" xfId="0" applyFont="1" applyBorder="1" applyAlignment="1">
      <alignment vertical="center"/>
    </xf>
    <xf numFmtId="185" fontId="1" fillId="0" borderId="12" xfId="0" applyNumberFormat="1" applyFont="1" applyBorder="1" applyAlignment="1">
      <alignment vertical="center"/>
    </xf>
    <xf numFmtId="169" fontId="1" fillId="0" borderId="14" xfId="0" applyFont="1" applyBorder="1" applyAlignment="1">
      <alignment vertical="center"/>
    </xf>
    <xf numFmtId="185" fontId="1" fillId="0" borderId="11" xfId="0" applyNumberFormat="1" applyFont="1" applyBorder="1" applyAlignment="1">
      <alignment vertical="center"/>
    </xf>
    <xf numFmtId="169" fontId="1" fillId="0" borderId="17" xfId="0" applyFont="1" applyBorder="1" applyAlignment="1">
      <alignment vertical="center"/>
    </xf>
    <xf numFmtId="185" fontId="1" fillId="0" borderId="15" xfId="0" applyNumberFormat="1" applyFont="1" applyBorder="1" applyAlignment="1">
      <alignment vertical="center"/>
    </xf>
    <xf numFmtId="169" fontId="2" fillId="0" borderId="11" xfId="0" applyFont="1" applyBorder="1" applyAlignment="1">
      <alignment vertical="center"/>
    </xf>
    <xf numFmtId="169" fontId="2" fillId="0" borderId="15" xfId="0" applyFont="1" applyBorder="1" applyAlignment="1">
      <alignment vertical="center"/>
    </xf>
    <xf numFmtId="169" fontId="1" fillId="0" borderId="18" xfId="0" applyFont="1" applyBorder="1" applyAlignment="1">
      <alignment vertical="center"/>
    </xf>
    <xf numFmtId="169" fontId="1" fillId="0" borderId="19" xfId="0" applyFont="1" applyBorder="1" applyAlignment="1">
      <alignment vertical="center"/>
    </xf>
    <xf numFmtId="169" fontId="1" fillId="0" borderId="10" xfId="0" applyFont="1" applyBorder="1" applyAlignment="1">
      <alignment horizontal="center" vertical="center"/>
    </xf>
    <xf numFmtId="169" fontId="1" fillId="0" borderId="0" xfId="0" applyFont="1" applyAlignment="1">
      <alignment horizontal="center" vertical="center"/>
    </xf>
    <xf numFmtId="169" fontId="1" fillId="0" borderId="20" xfId="0" applyFont="1" applyBorder="1" applyAlignment="1">
      <alignment vertical="center"/>
    </xf>
    <xf numFmtId="169" fontId="1" fillId="0" borderId="21" xfId="0" applyFont="1" applyBorder="1" applyAlignment="1">
      <alignment vertical="center"/>
    </xf>
    <xf numFmtId="169" fontId="1" fillId="0" borderId="22" xfId="0" applyFont="1" applyBorder="1" applyAlignment="1">
      <alignment vertical="center"/>
    </xf>
    <xf numFmtId="169" fontId="0" fillId="0" borderId="10" xfId="0" applyBorder="1" applyAlignment="1">
      <alignment vertical="center"/>
    </xf>
    <xf numFmtId="169" fontId="1" fillId="0" borderId="19" xfId="0" applyFont="1" applyBorder="1" applyAlignment="1">
      <alignment horizontal="center" vertical="center"/>
    </xf>
    <xf numFmtId="169" fontId="1" fillId="0" borderId="0" xfId="0" applyFont="1" applyAlignment="1">
      <alignment horizontal="right" vertical="center"/>
    </xf>
    <xf numFmtId="169" fontId="1" fillId="0" borderId="11" xfId="0" applyFont="1" applyBorder="1" applyAlignment="1">
      <alignment horizontal="center" vertical="center"/>
    </xf>
    <xf numFmtId="169" fontId="1" fillId="0" borderId="13" xfId="0" applyFont="1" applyBorder="1" applyAlignment="1">
      <alignment horizontal="center" vertical="center"/>
    </xf>
    <xf numFmtId="169" fontId="1" fillId="0" borderId="23" xfId="0" applyFont="1" applyBorder="1" applyAlignment="1">
      <alignment vertical="center"/>
    </xf>
    <xf numFmtId="185" fontId="1" fillId="0" borderId="20" xfId="0" applyNumberFormat="1" applyFont="1" applyBorder="1" applyAlignment="1">
      <alignment vertical="center"/>
    </xf>
    <xf numFmtId="185" fontId="1" fillId="0" borderId="13" xfId="0" applyNumberFormat="1" applyFont="1" applyBorder="1" applyAlignment="1">
      <alignment vertical="center"/>
    </xf>
    <xf numFmtId="185" fontId="1" fillId="0" borderId="16" xfId="0" applyNumberFormat="1" applyFont="1" applyBorder="1" applyAlignment="1">
      <alignment vertical="center"/>
    </xf>
    <xf numFmtId="169" fontId="3" fillId="0" borderId="13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17" fontId="7" fillId="0" borderId="10" xfId="0" applyNumberFormat="1" applyFont="1" applyBorder="1" applyAlignment="1">
      <alignment horizontal="center"/>
    </xf>
    <xf numFmtId="169" fontId="4" fillId="0" borderId="10" xfId="0" applyFont="1" applyBorder="1" applyAlignment="1">
      <alignment horizontal="center"/>
    </xf>
    <xf numFmtId="12" fontId="1" fillId="0" borderId="0" xfId="0" applyNumberFormat="1" applyFont="1" applyAlignment="1">
      <alignment horizontal="center" vertical="center"/>
    </xf>
    <xf numFmtId="17" fontId="4" fillId="0" borderId="10" xfId="0" applyNumberFormat="1" applyFont="1" applyBorder="1" applyAlignment="1">
      <alignment horizontal="center"/>
    </xf>
    <xf numFmtId="169" fontId="1" fillId="0" borderId="0" xfId="0" applyFont="1" applyAlignment="1">
      <alignment vertical="center"/>
    </xf>
    <xf numFmtId="37" fontId="1" fillId="0" borderId="0" xfId="0" applyNumberFormat="1" applyFont="1" applyAlignment="1">
      <alignment horizontal="center" vertical="center"/>
    </xf>
    <xf numFmtId="169" fontId="2" fillId="0" borderId="0" xfId="0" applyFont="1" applyAlignment="1">
      <alignment horizontal="center"/>
    </xf>
    <xf numFmtId="169" fontId="1" fillId="0" borderId="0" xfId="0" applyFont="1" applyAlignment="1">
      <alignment horizontal="center"/>
    </xf>
    <xf numFmtId="169" fontId="1" fillId="0" borderId="0" xfId="0" applyFont="1" applyBorder="1" applyAlignment="1">
      <alignment horizontal="center"/>
    </xf>
    <xf numFmtId="169" fontId="6" fillId="0" borderId="24" xfId="0" applyFont="1" applyBorder="1" applyAlignment="1">
      <alignment horizontal="center" vertical="center"/>
    </xf>
    <xf numFmtId="169" fontId="1" fillId="0" borderId="24" xfId="0" applyFont="1" applyBorder="1" applyAlignment="1">
      <alignment horizontal="center" vertical="center"/>
    </xf>
    <xf numFmtId="169" fontId="5" fillId="0" borderId="0" xfId="0" applyFont="1" applyAlignment="1">
      <alignment horizontal="center" vertical="center"/>
    </xf>
    <xf numFmtId="169" fontId="1" fillId="0" borderId="0" xfId="0" applyFont="1" applyAlignment="1">
      <alignment horizontal="center" vertical="center"/>
    </xf>
    <xf numFmtId="169" fontId="6" fillId="0" borderId="0" xfId="0" applyFont="1" applyAlignment="1">
      <alignment horizontal="center" vertical="center"/>
    </xf>
    <xf numFmtId="169" fontId="1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</xdr:row>
      <xdr:rowOff>57150</xdr:rowOff>
    </xdr:from>
    <xdr:to>
      <xdr:col>3</xdr:col>
      <xdr:colOff>76200</xdr:colOff>
      <xdr:row>5</xdr:row>
      <xdr:rowOff>76200</xdr:rowOff>
    </xdr:to>
    <xdr:sp>
      <xdr:nvSpPr>
        <xdr:cNvPr id="1" name="Texto 1"/>
        <xdr:cNvSpPr txBox="1">
          <a:spLocks noChangeArrowheads="1"/>
        </xdr:cNvSpPr>
      </xdr:nvSpPr>
      <xdr:spPr>
        <a:xfrm>
          <a:off x="762000" y="485775"/>
          <a:ext cx="1924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PUBLICAÇÃO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</a:p>
      </xdr:txBody>
    </xdr:sp>
    <xdr:clientData/>
  </xdr:twoCellAnchor>
  <xdr:twoCellAnchor>
    <xdr:from>
      <xdr:col>4</xdr:col>
      <xdr:colOff>142875</xdr:colOff>
      <xdr:row>1</xdr:row>
      <xdr:rowOff>9525</xdr:rowOff>
    </xdr:from>
    <xdr:to>
      <xdr:col>5</xdr:col>
      <xdr:colOff>190500</xdr:colOff>
      <xdr:row>3</xdr:row>
      <xdr:rowOff>19050</xdr:rowOff>
    </xdr:to>
    <xdr:sp>
      <xdr:nvSpPr>
        <xdr:cNvPr id="2" name="Texto 2"/>
        <xdr:cNvSpPr txBox="1">
          <a:spLocks noChangeArrowheads="1"/>
        </xdr:cNvSpPr>
      </xdr:nvSpPr>
      <xdr:spPr>
        <a:xfrm>
          <a:off x="3400425" y="152400"/>
          <a:ext cx="695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ORDEM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  <xdr:twoCellAnchor>
    <xdr:from>
      <xdr:col>3</xdr:col>
      <xdr:colOff>123825</xdr:colOff>
      <xdr:row>3</xdr:row>
      <xdr:rowOff>57150</xdr:rowOff>
    </xdr:from>
    <xdr:to>
      <xdr:col>5</xdr:col>
      <xdr:colOff>285750</xdr:colOff>
      <xdr:row>5</xdr:row>
      <xdr:rowOff>76200</xdr:rowOff>
    </xdr:to>
    <xdr:sp>
      <xdr:nvSpPr>
        <xdr:cNvPr id="3" name="Texto 3"/>
        <xdr:cNvSpPr txBox="1">
          <a:spLocks noChangeArrowheads="1"/>
        </xdr:cNvSpPr>
      </xdr:nvSpPr>
      <xdr:spPr>
        <a:xfrm>
          <a:off x="2733675" y="485775"/>
          <a:ext cx="1457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CIDADE SEDE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5</xdr:col>
      <xdr:colOff>333375</xdr:colOff>
      <xdr:row>3</xdr:row>
      <xdr:rowOff>57150</xdr:rowOff>
    </xdr:from>
    <xdr:to>
      <xdr:col>7</xdr:col>
      <xdr:colOff>342900</xdr:colOff>
      <xdr:row>5</xdr:row>
      <xdr:rowOff>76200</xdr:rowOff>
    </xdr:to>
    <xdr:sp>
      <xdr:nvSpPr>
        <xdr:cNvPr id="4" name="Texto 4"/>
        <xdr:cNvSpPr txBox="1">
          <a:spLocks noChangeArrowheads="1"/>
        </xdr:cNvSpPr>
      </xdr:nvSpPr>
      <xdr:spPr>
        <a:xfrm>
          <a:off x="4238625" y="485775"/>
          <a:ext cx="13049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PERIODICIDADE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MENSAL</a:t>
          </a:r>
        </a:p>
      </xdr:txBody>
    </xdr:sp>
    <xdr:clientData/>
  </xdr:twoCellAnchor>
  <xdr:twoCellAnchor>
    <xdr:from>
      <xdr:col>7</xdr:col>
      <xdr:colOff>390525</xdr:colOff>
      <xdr:row>3</xdr:row>
      <xdr:rowOff>66675</xdr:rowOff>
    </xdr:from>
    <xdr:to>
      <xdr:col>8</xdr:col>
      <xdr:colOff>638175</xdr:colOff>
      <xdr:row>5</xdr:row>
      <xdr:rowOff>76200</xdr:rowOff>
    </xdr:to>
    <xdr:sp>
      <xdr:nvSpPr>
        <xdr:cNvPr id="5" name="Texto 5"/>
        <xdr:cNvSpPr txBox="1">
          <a:spLocks noChangeArrowheads="1"/>
        </xdr:cNvSpPr>
      </xdr:nvSpPr>
      <xdr:spPr>
        <a:xfrm>
          <a:off x="5591175" y="495300"/>
          <a:ext cx="8953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CIRCULAÇÃO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CONTROLADA</a:t>
          </a:r>
        </a:p>
      </xdr:txBody>
    </xdr:sp>
    <xdr:clientData/>
  </xdr:twoCellAnchor>
  <xdr:twoCellAnchor>
    <xdr:from>
      <xdr:col>5</xdr:col>
      <xdr:colOff>238125</xdr:colOff>
      <xdr:row>1</xdr:row>
      <xdr:rowOff>9525</xdr:rowOff>
    </xdr:from>
    <xdr:to>
      <xdr:col>7</xdr:col>
      <xdr:colOff>247650</xdr:colOff>
      <xdr:row>3</xdr:row>
      <xdr:rowOff>19050</xdr:rowOff>
    </xdr:to>
    <xdr:sp>
      <xdr:nvSpPr>
        <xdr:cNvPr id="6" name="Texto 6"/>
        <xdr:cNvSpPr txBox="1">
          <a:spLocks noChangeArrowheads="1"/>
        </xdr:cNvSpPr>
      </xdr:nvSpPr>
      <xdr:spPr>
        <a:xfrm>
          <a:off x="4143375" y="152400"/>
          <a:ext cx="1304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PERÍODO DE REFERÊNCIA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762000</xdr:colOff>
      <xdr:row>1</xdr:row>
      <xdr:rowOff>9525</xdr:rowOff>
    </xdr:from>
    <xdr:to>
      <xdr:col>4</xdr:col>
      <xdr:colOff>95250</xdr:colOff>
      <xdr:row>3</xdr:row>
      <xdr:rowOff>19050</xdr:rowOff>
    </xdr:to>
    <xdr:sp>
      <xdr:nvSpPr>
        <xdr:cNvPr id="7" name="Texto 8"/>
        <xdr:cNvSpPr txBox="1">
          <a:spLocks noChangeArrowheads="1"/>
        </xdr:cNvSpPr>
      </xdr:nvSpPr>
      <xdr:spPr>
        <a:xfrm>
          <a:off x="762000" y="152400"/>
          <a:ext cx="25908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1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INFORMAÇÃO JURADA DO AUDITADO</a:t>
          </a:r>
        </a:p>
      </xdr:txBody>
    </xdr:sp>
    <xdr:clientData/>
  </xdr:twoCellAnchor>
  <xdr:twoCellAnchor>
    <xdr:from>
      <xdr:col>7</xdr:col>
      <xdr:colOff>295275</xdr:colOff>
      <xdr:row>1</xdr:row>
      <xdr:rowOff>9525</xdr:rowOff>
    </xdr:from>
    <xdr:to>
      <xdr:col>8</xdr:col>
      <xdr:colOff>638175</xdr:colOff>
      <xdr:row>3</xdr:row>
      <xdr:rowOff>19050</xdr:rowOff>
    </xdr:to>
    <xdr:sp>
      <xdr:nvSpPr>
        <xdr:cNvPr id="8" name="Texto 113"/>
        <xdr:cNvSpPr txBox="1">
          <a:spLocks noChangeArrowheads="1"/>
        </xdr:cNvSpPr>
      </xdr:nvSpPr>
      <xdr:spPr>
        <a:xfrm>
          <a:off x="5495925" y="152400"/>
          <a:ext cx="9906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ENTREGUE AO IVC
</a:t>
          </a: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714375</xdr:colOff>
      <xdr:row>5</xdr:row>
      <xdr:rowOff>76200</xdr:rowOff>
    </xdr:to>
    <xdr:pic>
      <xdr:nvPicPr>
        <xdr:cNvPr id="9" name="Figura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143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95250</xdr:rowOff>
    </xdr:from>
    <xdr:to>
      <xdr:col>0</xdr:col>
      <xdr:colOff>866775</xdr:colOff>
      <xdr:row>48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6753225"/>
          <a:ext cx="8667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9" width="9.7109375" style="0" customWidth="1"/>
  </cols>
  <sheetData>
    <row r="1" spans="1:9" s="4" customFormat="1" ht="11.2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s="4" customFormat="1" ht="11.25" customHeight="1">
      <c r="A2" s="1"/>
      <c r="B2" s="5"/>
      <c r="C2" s="5"/>
      <c r="D2" s="1"/>
      <c r="E2" s="6"/>
      <c r="F2" s="6"/>
      <c r="G2" s="6"/>
      <c r="H2" s="1"/>
      <c r="I2" s="1"/>
    </row>
    <row r="3" spans="1:9" s="4" customFormat="1" ht="11.25" customHeight="1">
      <c r="A3" s="1"/>
      <c r="B3" s="5"/>
      <c r="C3" s="5"/>
      <c r="D3" s="1"/>
      <c r="E3" s="6"/>
      <c r="F3" s="6"/>
      <c r="G3" s="6"/>
      <c r="H3" s="1"/>
      <c r="I3" s="1"/>
    </row>
    <row r="4" spans="1:9" s="4" customFormat="1" ht="11.25" customHeight="1">
      <c r="A4" s="1"/>
      <c r="B4" s="1"/>
      <c r="C4" s="1"/>
      <c r="D4" s="1"/>
      <c r="E4" s="1"/>
      <c r="F4" s="1"/>
      <c r="G4" s="1"/>
      <c r="H4" s="1"/>
      <c r="I4" s="1"/>
    </row>
    <row r="5" spans="1:9" s="4" customFormat="1" ht="11.25" customHeight="1">
      <c r="A5" s="1"/>
      <c r="B5" s="1"/>
      <c r="C5" s="1"/>
      <c r="D5" s="5"/>
      <c r="E5" s="5"/>
      <c r="F5" s="5"/>
      <c r="G5" s="5"/>
      <c r="H5" s="5"/>
      <c r="I5" s="1"/>
    </row>
    <row r="6" spans="1:9" s="4" customFormat="1" ht="6.75" customHeight="1">
      <c r="A6" s="1"/>
      <c r="B6" s="1"/>
      <c r="C6" s="1"/>
      <c r="D6" s="6"/>
      <c r="E6" s="6"/>
      <c r="F6" s="6"/>
      <c r="G6" s="6"/>
      <c r="H6" s="6"/>
      <c r="I6" s="1"/>
    </row>
    <row r="7" spans="1:9" s="4" customFormat="1" ht="11.25" customHeight="1">
      <c r="A7" s="1"/>
      <c r="B7" s="1"/>
      <c r="C7" s="1"/>
      <c r="D7" s="6"/>
      <c r="E7" s="6"/>
      <c r="F7" s="6"/>
      <c r="G7" s="6"/>
      <c r="H7" s="6"/>
      <c r="I7" s="1"/>
    </row>
    <row r="8" spans="1:9" s="4" customFormat="1" ht="11.25" customHeight="1">
      <c r="A8" s="1"/>
      <c r="B8" s="1"/>
      <c r="C8" s="1"/>
      <c r="D8" s="6"/>
      <c r="E8" s="6"/>
      <c r="F8" s="6"/>
      <c r="G8" s="6"/>
      <c r="H8" s="6"/>
      <c r="I8" s="1"/>
    </row>
    <row r="9" spans="1:9" s="4" customFormat="1" ht="11.25" customHeight="1">
      <c r="A9" s="48" t="s">
        <v>58</v>
      </c>
      <c r="B9" s="48"/>
      <c r="C9" s="48"/>
      <c r="D9" s="48"/>
      <c r="E9" s="48"/>
      <c r="F9" s="48"/>
      <c r="G9" s="48"/>
      <c r="H9" s="48"/>
      <c r="I9" s="48"/>
    </row>
    <row r="10" spans="1:9" s="4" customFormat="1" ht="11.2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s="4" customFormat="1" ht="11.25" customHeight="1">
      <c r="A11" s="1"/>
      <c r="B11" s="1"/>
      <c r="C11" s="1"/>
      <c r="D11" s="49" t="s">
        <v>41</v>
      </c>
      <c r="E11" s="49"/>
      <c r="F11" s="49" t="s">
        <v>40</v>
      </c>
      <c r="G11" s="49"/>
      <c r="H11" s="49" t="s">
        <v>5</v>
      </c>
      <c r="I11" s="49"/>
    </row>
    <row r="12" spans="1:9" s="4" customFormat="1" ht="11.25" customHeight="1">
      <c r="A12" s="2" t="s">
        <v>39</v>
      </c>
      <c r="B12" s="2"/>
      <c r="C12" s="2"/>
      <c r="D12" s="9" t="s">
        <v>62</v>
      </c>
      <c r="E12" s="9" t="s">
        <v>63</v>
      </c>
      <c r="F12" s="9" t="s">
        <v>62</v>
      </c>
      <c r="G12" s="9" t="s">
        <v>63</v>
      </c>
      <c r="H12" s="41"/>
      <c r="I12" s="44"/>
    </row>
    <row r="13" spans="1:9" s="4" customFormat="1" ht="11.25" customHeight="1">
      <c r="A13" s="50" t="s">
        <v>59</v>
      </c>
      <c r="B13" s="51"/>
      <c r="C13" s="5"/>
      <c r="D13" s="10"/>
      <c r="E13" s="27"/>
      <c r="F13" s="10"/>
      <c r="G13" s="5"/>
      <c r="H13" s="12"/>
      <c r="I13" s="10"/>
    </row>
    <row r="14" spans="1:9" s="4" customFormat="1" ht="11.25" customHeight="1">
      <c r="A14" s="1" t="s">
        <v>91</v>
      </c>
      <c r="B14" s="1"/>
      <c r="C14" s="1"/>
      <c r="D14" s="3">
        <v>0</v>
      </c>
      <c r="E14" s="3">
        <v>0</v>
      </c>
      <c r="F14" s="3">
        <v>0</v>
      </c>
      <c r="G14" s="1">
        <v>0</v>
      </c>
      <c r="H14" s="12">
        <f>SUM(D14:G14)</f>
        <v>0</v>
      </c>
      <c r="I14" s="3">
        <v>0</v>
      </c>
    </row>
    <row r="15" spans="1:9" s="4" customFormat="1" ht="11.25" customHeight="1">
      <c r="A15" s="1" t="s">
        <v>60</v>
      </c>
      <c r="B15" s="1"/>
      <c r="C15" s="1"/>
      <c r="D15" s="3">
        <v>0</v>
      </c>
      <c r="E15" s="3">
        <v>2978</v>
      </c>
      <c r="F15" s="3">
        <v>0</v>
      </c>
      <c r="G15" s="1">
        <v>0</v>
      </c>
      <c r="H15" s="12">
        <v>3429</v>
      </c>
      <c r="I15" s="3">
        <v>0</v>
      </c>
    </row>
    <row r="16" spans="1:9" s="4" customFormat="1" ht="11.25" customHeight="1">
      <c r="A16" s="1" t="s">
        <v>90</v>
      </c>
      <c r="B16" s="1"/>
      <c r="C16" s="1"/>
      <c r="D16" s="3">
        <v>0</v>
      </c>
      <c r="E16" s="3">
        <v>0</v>
      </c>
      <c r="F16" s="3">
        <v>0</v>
      </c>
      <c r="G16" s="1">
        <v>0</v>
      </c>
      <c r="H16" s="12">
        <f>SUM(D16:G16)</f>
        <v>0</v>
      </c>
      <c r="I16" s="3">
        <v>0</v>
      </c>
    </row>
    <row r="17" spans="1:9" s="4" customFormat="1" ht="11.25" customHeight="1">
      <c r="A17" s="2" t="s">
        <v>61</v>
      </c>
      <c r="B17" s="2"/>
      <c r="C17" s="2"/>
      <c r="D17" s="13">
        <f aca="true" t="shared" si="0" ref="D17:I17">SUM(D14:D16)</f>
        <v>0</v>
      </c>
      <c r="E17" s="13">
        <f t="shared" si="0"/>
        <v>2978</v>
      </c>
      <c r="F17" s="13">
        <f t="shared" si="0"/>
        <v>0</v>
      </c>
      <c r="G17" s="13">
        <f t="shared" si="0"/>
        <v>0</v>
      </c>
      <c r="H17" s="22">
        <f t="shared" si="0"/>
        <v>3429</v>
      </c>
      <c r="I17" s="13">
        <f t="shared" si="0"/>
        <v>0</v>
      </c>
    </row>
    <row r="18" spans="1:9" s="4" customFormat="1" ht="11.25" customHeight="1">
      <c r="A18" s="5"/>
      <c r="B18" s="5"/>
      <c r="C18" s="5"/>
      <c r="D18" s="5"/>
      <c r="E18" s="5"/>
      <c r="F18" s="5"/>
      <c r="G18" s="5"/>
      <c r="H18" s="14"/>
      <c r="I18" s="5"/>
    </row>
    <row r="19" spans="1:9" s="4" customFormat="1" ht="11.25" customHeight="1">
      <c r="A19" s="5"/>
      <c r="B19" s="5"/>
      <c r="C19" s="5"/>
      <c r="D19" s="5"/>
      <c r="E19" s="5"/>
      <c r="F19" s="5"/>
      <c r="G19" s="5"/>
      <c r="H19" s="14"/>
      <c r="I19" s="5"/>
    </row>
    <row r="20" spans="1:9" s="4" customFormat="1" ht="11.25" customHeight="1">
      <c r="A20" s="48" t="s">
        <v>64</v>
      </c>
      <c r="B20" s="48"/>
      <c r="C20" s="48"/>
      <c r="D20" s="48"/>
      <c r="E20" s="48"/>
      <c r="F20" s="48"/>
      <c r="G20" s="48"/>
      <c r="H20" s="48"/>
      <c r="I20" s="48"/>
    </row>
    <row r="21" spans="1:9" s="4" customFormat="1" ht="11.2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s="4" customFormat="1" ht="11.25" customHeight="1">
      <c r="A22" s="1"/>
      <c r="B22" s="1"/>
      <c r="C22" s="48" t="s">
        <v>7</v>
      </c>
      <c r="D22" s="48"/>
      <c r="E22" s="48" t="s">
        <v>6</v>
      </c>
      <c r="F22" s="48"/>
      <c r="G22" s="7" t="s">
        <v>5</v>
      </c>
      <c r="H22" s="48" t="s">
        <v>4</v>
      </c>
      <c r="I22" s="48"/>
    </row>
    <row r="23" spans="1:9" s="4" customFormat="1" ht="11.25" customHeight="1">
      <c r="A23" s="15" t="s">
        <v>0</v>
      </c>
      <c r="B23" s="2" t="s">
        <v>1</v>
      </c>
      <c r="C23" s="9" t="s">
        <v>62</v>
      </c>
      <c r="D23" s="9" t="s">
        <v>63</v>
      </c>
      <c r="E23" s="9" t="s">
        <v>62</v>
      </c>
      <c r="F23" s="9" t="s">
        <v>63</v>
      </c>
      <c r="G23" s="9" t="s">
        <v>65</v>
      </c>
      <c r="H23" s="9" t="s">
        <v>2</v>
      </c>
      <c r="I23" s="8" t="s">
        <v>3</v>
      </c>
    </row>
    <row r="24" spans="1:9" s="4" customFormat="1" ht="11.25" customHeight="1">
      <c r="A24" s="1"/>
      <c r="B24" s="1" t="s">
        <v>8</v>
      </c>
      <c r="C24" s="10">
        <v>0</v>
      </c>
      <c r="D24" s="1">
        <v>1</v>
      </c>
      <c r="E24" s="10">
        <v>0</v>
      </c>
      <c r="F24" s="1"/>
      <c r="G24" s="17">
        <f aca="true" t="shared" si="1" ref="G24:G57">SUM(C24:F24)</f>
        <v>1</v>
      </c>
      <c r="H24" s="18">
        <f>((SUM(C24:D24))/$H$17)*100</f>
        <v>0.029163021289005542</v>
      </c>
      <c r="I24" s="36">
        <f>((SUM(E24:F24))/$H$17)*100</f>
        <v>0</v>
      </c>
    </row>
    <row r="25" spans="1:9" s="4" customFormat="1" ht="11.25" customHeight="1">
      <c r="A25" s="1"/>
      <c r="B25" s="1" t="s">
        <v>9</v>
      </c>
      <c r="C25" s="3">
        <v>0</v>
      </c>
      <c r="D25" s="1">
        <v>3</v>
      </c>
      <c r="E25" s="3">
        <v>0</v>
      </c>
      <c r="F25" s="1">
        <v>0</v>
      </c>
      <c r="G25" s="17">
        <f t="shared" si="1"/>
        <v>3</v>
      </c>
      <c r="H25" s="18">
        <f aca="true" t="shared" si="2" ref="H25:H58">((SUM(C25:D25))/$H$17)*100</f>
        <v>0.08748906386701663</v>
      </c>
      <c r="I25" s="37">
        <f aca="true" t="shared" si="3" ref="I25:I58">((SUM(E25:F25))/$H$17)*100</f>
        <v>0</v>
      </c>
    </row>
    <row r="26" spans="1:9" s="4" customFormat="1" ht="11.25" customHeight="1">
      <c r="A26" s="1"/>
      <c r="B26" s="1" t="s">
        <v>10</v>
      </c>
      <c r="C26" s="3">
        <v>0</v>
      </c>
      <c r="D26" s="1">
        <v>12</v>
      </c>
      <c r="E26" s="3">
        <v>0</v>
      </c>
      <c r="F26" s="1">
        <v>0</v>
      </c>
      <c r="G26" s="17">
        <f t="shared" si="1"/>
        <v>12</v>
      </c>
      <c r="H26" s="18">
        <f t="shared" si="2"/>
        <v>0.3499562554680665</v>
      </c>
      <c r="I26" s="37">
        <f t="shared" si="3"/>
        <v>0</v>
      </c>
    </row>
    <row r="27" spans="1:9" s="4" customFormat="1" ht="11.25" customHeight="1">
      <c r="A27" s="1" t="s">
        <v>37</v>
      </c>
      <c r="B27" s="1" t="s">
        <v>11</v>
      </c>
      <c r="C27" s="3">
        <v>0</v>
      </c>
      <c r="D27" s="1">
        <v>15</v>
      </c>
      <c r="E27" s="3">
        <v>0</v>
      </c>
      <c r="F27" s="1">
        <v>8</v>
      </c>
      <c r="G27" s="17">
        <f t="shared" si="1"/>
        <v>23</v>
      </c>
      <c r="H27" s="18">
        <f t="shared" si="2"/>
        <v>0.4374453193350831</v>
      </c>
      <c r="I27" s="37">
        <f t="shared" si="3"/>
        <v>0.23330417031204434</v>
      </c>
    </row>
    <row r="28" spans="1:9" s="4" customFormat="1" ht="11.25" customHeight="1">
      <c r="A28" s="1"/>
      <c r="B28" s="1" t="s">
        <v>12</v>
      </c>
      <c r="C28" s="3">
        <v>0</v>
      </c>
      <c r="D28" s="1"/>
      <c r="E28" s="3">
        <v>0</v>
      </c>
      <c r="F28" s="1">
        <v>0</v>
      </c>
      <c r="G28" s="17">
        <f t="shared" si="1"/>
        <v>0</v>
      </c>
      <c r="H28" s="18">
        <f t="shared" si="2"/>
        <v>0</v>
      </c>
      <c r="I28" s="37">
        <f t="shared" si="3"/>
        <v>0</v>
      </c>
    </row>
    <row r="29" spans="1:9" s="4" customFormat="1" ht="11.25" customHeight="1">
      <c r="A29" s="1"/>
      <c r="B29" s="1" t="s">
        <v>13</v>
      </c>
      <c r="C29" s="3">
        <v>0</v>
      </c>
      <c r="D29" s="1"/>
      <c r="E29" s="3">
        <v>0</v>
      </c>
      <c r="F29" s="1">
        <v>0</v>
      </c>
      <c r="G29" s="17">
        <f t="shared" si="1"/>
        <v>0</v>
      </c>
      <c r="H29" s="18">
        <f t="shared" si="2"/>
        <v>0</v>
      </c>
      <c r="I29" s="37">
        <f t="shared" si="3"/>
        <v>0</v>
      </c>
    </row>
    <row r="30" spans="1:9" s="4" customFormat="1" ht="11.25" customHeight="1">
      <c r="A30" s="1"/>
      <c r="B30" s="1" t="s">
        <v>14</v>
      </c>
      <c r="C30" s="3">
        <v>0</v>
      </c>
      <c r="D30" s="1">
        <v>16</v>
      </c>
      <c r="E30" s="3">
        <v>0</v>
      </c>
      <c r="F30" s="1">
        <v>0</v>
      </c>
      <c r="G30" s="17">
        <f t="shared" si="1"/>
        <v>16</v>
      </c>
      <c r="H30" s="18">
        <f t="shared" si="2"/>
        <v>0.4666083406240887</v>
      </c>
      <c r="I30" s="37">
        <f t="shared" si="3"/>
        <v>0</v>
      </c>
    </row>
    <row r="31" spans="1:9" s="4" customFormat="1" ht="11.25" customHeight="1">
      <c r="A31" s="2"/>
      <c r="B31" s="2" t="s">
        <v>15</v>
      </c>
      <c r="C31" s="13">
        <f>SUM(C24:C30)</f>
        <v>0</v>
      </c>
      <c r="D31" s="13">
        <f>SUM(D24:D30)</f>
        <v>47</v>
      </c>
      <c r="E31" s="13">
        <f>SUM(E24:E30)</f>
        <v>0</v>
      </c>
      <c r="F31" s="13">
        <f>SUM(F24:F30)</f>
        <v>8</v>
      </c>
      <c r="G31" s="19">
        <f>SUM(G24:G30)</f>
        <v>55</v>
      </c>
      <c r="H31" s="20">
        <f t="shared" si="2"/>
        <v>1.3706620005832604</v>
      </c>
      <c r="I31" s="38">
        <f t="shared" si="3"/>
        <v>0.23330417031204434</v>
      </c>
    </row>
    <row r="32" spans="1:9" s="4" customFormat="1" ht="11.25" customHeight="1">
      <c r="A32" s="1"/>
      <c r="B32" s="1" t="s">
        <v>16</v>
      </c>
      <c r="C32" s="3">
        <v>0</v>
      </c>
      <c r="D32" s="1">
        <v>13</v>
      </c>
      <c r="E32" s="3">
        <v>0</v>
      </c>
      <c r="F32" s="1">
        <v>1</v>
      </c>
      <c r="G32" s="35">
        <f t="shared" si="1"/>
        <v>14</v>
      </c>
      <c r="H32" s="16">
        <f t="shared" si="2"/>
        <v>0.379119276757072</v>
      </c>
      <c r="I32" s="36">
        <f t="shared" si="3"/>
        <v>0.029163021289005542</v>
      </c>
    </row>
    <row r="33" spans="1:9" s="4" customFormat="1" ht="11.25" customHeight="1">
      <c r="A33" s="1"/>
      <c r="B33" s="1" t="s">
        <v>17</v>
      </c>
      <c r="C33" s="3">
        <v>0</v>
      </c>
      <c r="D33" s="1">
        <v>44</v>
      </c>
      <c r="E33" s="3">
        <v>0</v>
      </c>
      <c r="F33" s="1">
        <v>16</v>
      </c>
      <c r="G33" s="17">
        <f t="shared" si="1"/>
        <v>60</v>
      </c>
      <c r="H33" s="18">
        <f t="shared" si="2"/>
        <v>1.2831729367162437</v>
      </c>
      <c r="I33" s="37">
        <f t="shared" si="3"/>
        <v>0.4666083406240887</v>
      </c>
    </row>
    <row r="34" spans="1:9" s="4" customFormat="1" ht="11.25" customHeight="1">
      <c r="A34" s="1"/>
      <c r="B34" s="1" t="s">
        <v>18</v>
      </c>
      <c r="C34" s="3">
        <v>0</v>
      </c>
      <c r="D34" s="1">
        <v>167</v>
      </c>
      <c r="E34" s="3">
        <v>0</v>
      </c>
      <c r="F34" s="1">
        <v>13</v>
      </c>
      <c r="G34" s="17">
        <f t="shared" si="1"/>
        <v>180</v>
      </c>
      <c r="H34" s="18">
        <f t="shared" si="2"/>
        <v>4.870224555263925</v>
      </c>
      <c r="I34" s="37">
        <f t="shared" si="3"/>
        <v>0.379119276757072</v>
      </c>
    </row>
    <row r="35" spans="1:9" s="4" customFormat="1" ht="11.25" customHeight="1">
      <c r="A35" s="1"/>
      <c r="B35" s="1" t="s">
        <v>19</v>
      </c>
      <c r="C35" s="3">
        <v>0</v>
      </c>
      <c r="D35" s="1">
        <v>24</v>
      </c>
      <c r="E35" s="3">
        <v>0</v>
      </c>
      <c r="F35" s="1">
        <v>4</v>
      </c>
      <c r="G35" s="17">
        <f t="shared" si="1"/>
        <v>28</v>
      </c>
      <c r="H35" s="18">
        <f t="shared" si="2"/>
        <v>0.699912510936133</v>
      </c>
      <c r="I35" s="37">
        <f t="shared" si="3"/>
        <v>0.11665208515602217</v>
      </c>
    </row>
    <row r="36" spans="1:9" s="4" customFormat="1" ht="11.25" customHeight="1">
      <c r="A36" s="1" t="s">
        <v>36</v>
      </c>
      <c r="B36" s="1" t="s">
        <v>20</v>
      </c>
      <c r="C36" s="3">
        <v>0</v>
      </c>
      <c r="D36" s="1">
        <v>13</v>
      </c>
      <c r="E36" s="3">
        <v>0</v>
      </c>
      <c r="F36" s="1">
        <v>1</v>
      </c>
      <c r="G36" s="17">
        <f t="shared" si="1"/>
        <v>14</v>
      </c>
      <c r="H36" s="18">
        <f t="shared" si="2"/>
        <v>0.379119276757072</v>
      </c>
      <c r="I36" s="37">
        <f t="shared" si="3"/>
        <v>0.029163021289005542</v>
      </c>
    </row>
    <row r="37" spans="1:9" s="4" customFormat="1" ht="11.25" customHeight="1">
      <c r="A37" s="1"/>
      <c r="B37" s="1" t="s">
        <v>21</v>
      </c>
      <c r="C37" s="3">
        <v>0</v>
      </c>
      <c r="D37" s="1">
        <v>69</v>
      </c>
      <c r="E37" s="3">
        <v>0</v>
      </c>
      <c r="F37" s="1">
        <v>16</v>
      </c>
      <c r="G37" s="17">
        <f t="shared" si="1"/>
        <v>85</v>
      </c>
      <c r="H37" s="18">
        <f t="shared" si="2"/>
        <v>2.012248468941382</v>
      </c>
      <c r="I37" s="37">
        <f t="shared" si="3"/>
        <v>0.4666083406240887</v>
      </c>
    </row>
    <row r="38" spans="1:9" s="4" customFormat="1" ht="11.25" customHeight="1">
      <c r="A38" s="1"/>
      <c r="B38" s="1" t="s">
        <v>22</v>
      </c>
      <c r="C38" s="3">
        <v>0</v>
      </c>
      <c r="D38" s="1">
        <v>9</v>
      </c>
      <c r="E38" s="3">
        <v>0</v>
      </c>
      <c r="F38" s="1">
        <v>1</v>
      </c>
      <c r="G38" s="17">
        <f t="shared" si="1"/>
        <v>10</v>
      </c>
      <c r="H38" s="18">
        <f t="shared" si="2"/>
        <v>0.26246719160104987</v>
      </c>
      <c r="I38" s="37">
        <f t="shared" si="3"/>
        <v>0.029163021289005542</v>
      </c>
    </row>
    <row r="39" spans="1:9" s="4" customFormat="1" ht="11.25" customHeight="1">
      <c r="A39" s="1"/>
      <c r="B39" s="1" t="s">
        <v>53</v>
      </c>
      <c r="C39" s="3">
        <v>0</v>
      </c>
      <c r="D39" s="1">
        <v>27</v>
      </c>
      <c r="E39" s="3">
        <v>0</v>
      </c>
      <c r="F39" s="1">
        <v>10</v>
      </c>
      <c r="G39" s="17">
        <f t="shared" si="1"/>
        <v>37</v>
      </c>
      <c r="H39" s="18">
        <f t="shared" si="2"/>
        <v>0.7874015748031495</v>
      </c>
      <c r="I39" s="37">
        <f t="shared" si="3"/>
        <v>0.2916302128900554</v>
      </c>
    </row>
    <row r="40" spans="1:9" s="4" customFormat="1" ht="11.25" customHeight="1">
      <c r="A40" s="1"/>
      <c r="B40" s="1" t="s">
        <v>23</v>
      </c>
      <c r="C40" s="3">
        <v>0</v>
      </c>
      <c r="D40" s="1">
        <v>11</v>
      </c>
      <c r="E40" s="3">
        <v>0</v>
      </c>
      <c r="F40" s="1">
        <v>6</v>
      </c>
      <c r="G40" s="17">
        <f t="shared" si="1"/>
        <v>17</v>
      </c>
      <c r="H40" s="18">
        <f t="shared" si="2"/>
        <v>0.3207932341790609</v>
      </c>
      <c r="I40" s="37">
        <f t="shared" si="3"/>
        <v>0.17497812773403326</v>
      </c>
    </row>
    <row r="41" spans="1:9" s="4" customFormat="1" ht="11.25" customHeight="1">
      <c r="A41" s="2"/>
      <c r="B41" s="2" t="s">
        <v>15</v>
      </c>
      <c r="C41" s="13">
        <f>SUM(C32:C40)</f>
        <v>0</v>
      </c>
      <c r="D41" s="13">
        <f>SUM(D32:D40)</f>
        <v>377</v>
      </c>
      <c r="E41" s="13">
        <f>SUM(E32:E40)</f>
        <v>0</v>
      </c>
      <c r="F41" s="13">
        <f>SUM(F32:F40)</f>
        <v>68</v>
      </c>
      <c r="G41" s="19">
        <f>SUM(G32:G40)</f>
        <v>445</v>
      </c>
      <c r="H41" s="20">
        <f t="shared" si="2"/>
        <v>10.99445902595509</v>
      </c>
      <c r="I41" s="38">
        <f t="shared" si="3"/>
        <v>1.9830854476523767</v>
      </c>
    </row>
    <row r="42" spans="1:9" s="4" customFormat="1" ht="11.25" customHeight="1">
      <c r="A42" s="1"/>
      <c r="B42" s="1" t="s">
        <v>54</v>
      </c>
      <c r="C42" s="3">
        <v>0</v>
      </c>
      <c r="D42" s="1">
        <v>15</v>
      </c>
      <c r="E42" s="3">
        <v>0</v>
      </c>
      <c r="F42" s="1">
        <v>10</v>
      </c>
      <c r="G42" s="17">
        <f t="shared" si="1"/>
        <v>25</v>
      </c>
      <c r="H42" s="18">
        <f t="shared" si="2"/>
        <v>0.4374453193350831</v>
      </c>
      <c r="I42" s="37">
        <f t="shared" si="3"/>
        <v>0.2916302128900554</v>
      </c>
    </row>
    <row r="43" spans="1:9" s="4" customFormat="1" ht="11.25" customHeight="1">
      <c r="A43" s="1"/>
      <c r="B43" s="1" t="s">
        <v>24</v>
      </c>
      <c r="C43" s="3">
        <v>0</v>
      </c>
      <c r="D43" s="1">
        <v>131</v>
      </c>
      <c r="E43" s="3">
        <v>0</v>
      </c>
      <c r="F43" s="1">
        <v>108</v>
      </c>
      <c r="G43" s="17">
        <f t="shared" si="1"/>
        <v>239</v>
      </c>
      <c r="H43" s="18">
        <f t="shared" si="2"/>
        <v>3.8203557888597257</v>
      </c>
      <c r="I43" s="37">
        <f t="shared" si="3"/>
        <v>3.149606299212598</v>
      </c>
    </row>
    <row r="44" spans="1:9" s="4" customFormat="1" ht="11.25" customHeight="1">
      <c r="A44" s="1" t="s">
        <v>38</v>
      </c>
      <c r="B44" s="1" t="s">
        <v>25</v>
      </c>
      <c r="C44" s="3">
        <v>0</v>
      </c>
      <c r="D44" s="1">
        <v>162</v>
      </c>
      <c r="E44" s="3">
        <v>0</v>
      </c>
      <c r="F44" s="1">
        <v>31</v>
      </c>
      <c r="G44" s="17">
        <f t="shared" si="1"/>
        <v>193</v>
      </c>
      <c r="H44" s="18">
        <f t="shared" si="2"/>
        <v>4.724409448818897</v>
      </c>
      <c r="I44" s="37">
        <f t="shared" si="3"/>
        <v>0.9040536599591719</v>
      </c>
    </row>
    <row r="45" spans="1:9" s="4" customFormat="1" ht="11.25" customHeight="1">
      <c r="A45" s="1"/>
      <c r="B45" s="1" t="s">
        <v>26</v>
      </c>
      <c r="C45" s="3">
        <v>0</v>
      </c>
      <c r="D45" s="1">
        <v>47</v>
      </c>
      <c r="E45" s="3">
        <v>0</v>
      </c>
      <c r="F45" s="1">
        <v>1354</v>
      </c>
      <c r="G45" s="17">
        <f t="shared" si="1"/>
        <v>1401</v>
      </c>
      <c r="H45" s="18">
        <f t="shared" si="2"/>
        <v>1.3706620005832604</v>
      </c>
      <c r="I45" s="37">
        <f t="shared" si="3"/>
        <v>39.4867308253135</v>
      </c>
    </row>
    <row r="46" spans="1:9" s="4" customFormat="1" ht="11.25" customHeight="1">
      <c r="A46" s="2"/>
      <c r="B46" s="2" t="s">
        <v>15</v>
      </c>
      <c r="C46" s="13">
        <f>SUM(C42:C45)</f>
        <v>0</v>
      </c>
      <c r="D46" s="13">
        <f>SUM(D42:D45)</f>
        <v>355</v>
      </c>
      <c r="E46" s="13">
        <f>SUM(E42:E45)</f>
        <v>0</v>
      </c>
      <c r="F46" s="13">
        <f>SUM(F42:F45)</f>
        <v>1503</v>
      </c>
      <c r="G46" s="19">
        <f>SUM(G42:G45)</f>
        <v>1858</v>
      </c>
      <c r="H46" s="18">
        <f t="shared" si="2"/>
        <v>10.352872557596967</v>
      </c>
      <c r="I46" s="37">
        <f t="shared" si="3"/>
        <v>43.832020997375324</v>
      </c>
    </row>
    <row r="47" spans="1:9" s="4" customFormat="1" ht="11.25" customHeight="1">
      <c r="A47" s="1"/>
      <c r="B47" s="1" t="s">
        <v>27</v>
      </c>
      <c r="C47" s="3">
        <v>0</v>
      </c>
      <c r="D47" s="1">
        <v>135</v>
      </c>
      <c r="E47" s="3">
        <v>0</v>
      </c>
      <c r="F47" s="1">
        <v>52</v>
      </c>
      <c r="G47" s="17">
        <f t="shared" si="1"/>
        <v>187</v>
      </c>
      <c r="H47" s="16">
        <f t="shared" si="2"/>
        <v>3.937007874015748</v>
      </c>
      <c r="I47" s="36">
        <f t="shared" si="3"/>
        <v>1.516477107028288</v>
      </c>
    </row>
    <row r="48" spans="1:9" s="4" customFormat="1" ht="11.25" customHeight="1">
      <c r="A48" s="1"/>
      <c r="B48" s="1" t="s">
        <v>28</v>
      </c>
      <c r="C48" s="3">
        <v>0</v>
      </c>
      <c r="D48" s="1">
        <v>51</v>
      </c>
      <c r="E48" s="3">
        <v>0</v>
      </c>
      <c r="F48" s="1">
        <v>74</v>
      </c>
      <c r="G48" s="17">
        <f t="shared" si="1"/>
        <v>125</v>
      </c>
      <c r="H48" s="18">
        <f t="shared" si="2"/>
        <v>1.4873140857392826</v>
      </c>
      <c r="I48" s="37">
        <f t="shared" si="3"/>
        <v>2.15806357538641</v>
      </c>
    </row>
    <row r="49" spans="1:9" s="4" customFormat="1" ht="11.25" customHeight="1">
      <c r="A49" s="1"/>
      <c r="B49" s="1" t="s">
        <v>55</v>
      </c>
      <c r="C49" s="3">
        <v>0</v>
      </c>
      <c r="D49" s="1">
        <v>112</v>
      </c>
      <c r="E49" s="3">
        <v>0</v>
      </c>
      <c r="F49" s="1">
        <v>75</v>
      </c>
      <c r="G49" s="17">
        <f t="shared" si="1"/>
        <v>187</v>
      </c>
      <c r="H49" s="18">
        <f t="shared" si="2"/>
        <v>3.2662583843686206</v>
      </c>
      <c r="I49" s="37">
        <f t="shared" si="3"/>
        <v>2.1872265966754156</v>
      </c>
    </row>
    <row r="50" spans="1:9" s="4" customFormat="1" ht="11.25" customHeight="1">
      <c r="A50" s="2"/>
      <c r="B50" s="2" t="s">
        <v>15</v>
      </c>
      <c r="C50" s="13">
        <f>SUM(C47:C49)</f>
        <v>0</v>
      </c>
      <c r="D50" s="13">
        <f>SUM(D47:D49)</f>
        <v>298</v>
      </c>
      <c r="E50" s="13">
        <f>SUM(E47:E49)</f>
        <v>0</v>
      </c>
      <c r="F50" s="19">
        <f>SUM(F47:F49)</f>
        <v>201</v>
      </c>
      <c r="G50" s="19">
        <f>SUM(G47:G49)</f>
        <v>499</v>
      </c>
      <c r="H50" s="20">
        <f t="shared" si="2"/>
        <v>8.690580344123651</v>
      </c>
      <c r="I50" s="38">
        <f t="shared" si="3"/>
        <v>5.861767279090114</v>
      </c>
    </row>
    <row r="51" spans="1:9" s="4" customFormat="1" ht="11.25" customHeight="1">
      <c r="A51" s="1"/>
      <c r="B51" s="1" t="s">
        <v>56</v>
      </c>
      <c r="C51" s="3">
        <v>0</v>
      </c>
      <c r="D51" s="1">
        <v>66</v>
      </c>
      <c r="E51" s="3">
        <v>0</v>
      </c>
      <c r="F51" s="1">
        <v>0</v>
      </c>
      <c r="G51" s="35">
        <f t="shared" si="1"/>
        <v>66</v>
      </c>
      <c r="H51" s="16">
        <f t="shared" si="2"/>
        <v>1.9247594050743655</v>
      </c>
      <c r="I51" s="36">
        <f t="shared" si="3"/>
        <v>0</v>
      </c>
    </row>
    <row r="52" spans="1:9" s="4" customFormat="1" ht="11.25" customHeight="1">
      <c r="A52" s="1"/>
      <c r="B52" s="1" t="s">
        <v>29</v>
      </c>
      <c r="C52" s="3">
        <v>0</v>
      </c>
      <c r="D52" s="1">
        <v>80</v>
      </c>
      <c r="E52" s="3">
        <v>0</v>
      </c>
      <c r="F52" s="1">
        <v>15</v>
      </c>
      <c r="G52" s="17">
        <f t="shared" si="1"/>
        <v>95</v>
      </c>
      <c r="H52" s="18">
        <f t="shared" si="2"/>
        <v>2.3330417031204433</v>
      </c>
      <c r="I52" s="37">
        <f t="shared" si="3"/>
        <v>0.4374453193350831</v>
      </c>
    </row>
    <row r="53" spans="1:9" s="4" customFormat="1" ht="11.25" customHeight="1">
      <c r="A53" s="1" t="s">
        <v>35</v>
      </c>
      <c r="B53" s="1" t="s">
        <v>30</v>
      </c>
      <c r="C53" s="3">
        <v>0</v>
      </c>
      <c r="D53" s="1">
        <v>10</v>
      </c>
      <c r="E53" s="3">
        <v>0</v>
      </c>
      <c r="F53" s="1">
        <v>2</v>
      </c>
      <c r="G53" s="17">
        <f t="shared" si="1"/>
        <v>12</v>
      </c>
      <c r="H53" s="18">
        <f t="shared" si="2"/>
        <v>0.2916302128900554</v>
      </c>
      <c r="I53" s="37">
        <f t="shared" si="3"/>
        <v>0.058326042578011085</v>
      </c>
    </row>
    <row r="54" spans="1:9" s="4" customFormat="1" ht="11.25" customHeight="1">
      <c r="A54" s="1"/>
      <c r="B54" s="1" t="s">
        <v>31</v>
      </c>
      <c r="C54" s="3">
        <v>0</v>
      </c>
      <c r="D54" s="1">
        <v>18</v>
      </c>
      <c r="E54" s="3">
        <v>0</v>
      </c>
      <c r="F54" s="1">
        <v>3</v>
      </c>
      <c r="G54" s="17">
        <f t="shared" si="1"/>
        <v>21</v>
      </c>
      <c r="H54" s="18">
        <f t="shared" si="2"/>
        <v>0.5249343832020997</v>
      </c>
      <c r="I54" s="37">
        <f t="shared" si="3"/>
        <v>0.08748906386701663</v>
      </c>
    </row>
    <row r="55" spans="1:9" s="4" customFormat="1" ht="11.25" customHeight="1">
      <c r="A55" s="2"/>
      <c r="B55" s="2" t="s">
        <v>15</v>
      </c>
      <c r="C55" s="13">
        <f>SUM(C51:C54)</f>
        <v>0</v>
      </c>
      <c r="D55" s="13">
        <f>SUM(D51:D54)</f>
        <v>174</v>
      </c>
      <c r="E55" s="13">
        <f>SUM(E51:E54)</f>
        <v>0</v>
      </c>
      <c r="F55" s="19">
        <f>SUM(F51:F54)</f>
        <v>20</v>
      </c>
      <c r="G55" s="19">
        <f>SUM(G51:G54)</f>
        <v>194</v>
      </c>
      <c r="H55" s="20">
        <f t="shared" si="2"/>
        <v>5.074365704286964</v>
      </c>
      <c r="I55" s="38">
        <f t="shared" si="3"/>
        <v>0.5832604257801108</v>
      </c>
    </row>
    <row r="56" spans="1:9" s="4" customFormat="1" ht="11.25" customHeight="1">
      <c r="A56" s="1"/>
      <c r="B56" s="1" t="s">
        <v>32</v>
      </c>
      <c r="C56" s="3">
        <f>C55+C50+C46+C41+C31</f>
        <v>0</v>
      </c>
      <c r="D56" s="3">
        <f>D55+D50+D46+D41+D31</f>
        <v>1251</v>
      </c>
      <c r="E56" s="3">
        <f>E55+E50+E46+E41+E31</f>
        <v>0</v>
      </c>
      <c r="F56" s="17">
        <f>F55+F50+F46+F41+F31</f>
        <v>1800</v>
      </c>
      <c r="G56" s="35">
        <f>SUM(G31,G41,G46,G50,G55)</f>
        <v>3051</v>
      </c>
      <c r="H56" s="18">
        <f t="shared" si="2"/>
        <v>36.48293963254593</v>
      </c>
      <c r="I56" s="37">
        <f t="shared" si="3"/>
        <v>52.493438320209975</v>
      </c>
    </row>
    <row r="57" spans="1:9" s="4" customFormat="1" ht="11.25" customHeight="1">
      <c r="A57" s="1" t="s">
        <v>43</v>
      </c>
      <c r="B57" s="1" t="s">
        <v>33</v>
      </c>
      <c r="C57" s="3">
        <v>0</v>
      </c>
      <c r="D57" s="1">
        <v>0</v>
      </c>
      <c r="E57" s="3">
        <v>0</v>
      </c>
      <c r="F57" s="1">
        <v>0</v>
      </c>
      <c r="G57" s="17">
        <f t="shared" si="1"/>
        <v>0</v>
      </c>
      <c r="H57" s="18">
        <f t="shared" si="2"/>
        <v>0</v>
      </c>
      <c r="I57" s="37">
        <f t="shared" si="3"/>
        <v>0</v>
      </c>
    </row>
    <row r="58" spans="1:9" s="4" customFormat="1" ht="11.25" customHeight="1">
      <c r="A58" s="2"/>
      <c r="B58" s="2" t="s">
        <v>34</v>
      </c>
      <c r="C58" s="13">
        <f>SUM(C56:C57)</f>
        <v>0</v>
      </c>
      <c r="D58" s="13">
        <f>SUM(D56:D57)</f>
        <v>1251</v>
      </c>
      <c r="E58" s="13">
        <f>SUM(E56:E57)</f>
        <v>0</v>
      </c>
      <c r="F58" s="19">
        <f>SUM(F56:F57)</f>
        <v>1800</v>
      </c>
      <c r="G58" s="19">
        <f>SUM(G56:G57)</f>
        <v>3051</v>
      </c>
      <c r="H58" s="20">
        <f t="shared" si="2"/>
        <v>36.48293963254593</v>
      </c>
      <c r="I58" s="38">
        <f t="shared" si="3"/>
        <v>52.493438320209975</v>
      </c>
    </row>
    <row r="59" spans="1:9" s="4" customFormat="1" ht="10.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s="4" customFormat="1" ht="11.25" customHeight="1">
      <c r="A60" s="48" t="s">
        <v>96</v>
      </c>
      <c r="B60" s="48"/>
      <c r="C60" s="48"/>
      <c r="D60" s="48"/>
      <c r="E60" s="48"/>
      <c r="F60" s="48"/>
      <c r="G60" s="48"/>
      <c r="H60" s="48"/>
      <c r="I60" s="48"/>
    </row>
    <row r="61" spans="1:9" s="4" customFormat="1" ht="11.25" customHeight="1">
      <c r="A61" s="7"/>
      <c r="B61" s="7"/>
      <c r="C61" s="7"/>
      <c r="D61" s="7"/>
      <c r="E61" s="7"/>
      <c r="F61" s="7"/>
      <c r="G61" s="7"/>
      <c r="H61" s="7"/>
      <c r="I61" s="7"/>
    </row>
    <row r="62" spans="1:9" s="4" customFormat="1" ht="10.5" customHeight="1">
      <c r="A62" s="1"/>
      <c r="B62" s="1"/>
      <c r="C62" s="1"/>
      <c r="D62" s="1"/>
      <c r="E62" s="1"/>
      <c r="F62" s="1"/>
      <c r="G62" s="1"/>
      <c r="H62" s="49" t="s">
        <v>5</v>
      </c>
      <c r="I62" s="49"/>
    </row>
    <row r="63" spans="1:9" s="4" customFormat="1" ht="11.25" customHeight="1">
      <c r="A63" s="2" t="s">
        <v>39</v>
      </c>
      <c r="B63" s="2"/>
      <c r="C63" s="2"/>
      <c r="D63" s="2"/>
      <c r="E63" s="2"/>
      <c r="F63" s="9" t="s">
        <v>41</v>
      </c>
      <c r="G63" s="9" t="s">
        <v>40</v>
      </c>
      <c r="H63" s="41">
        <f>H12</f>
        <v>0</v>
      </c>
      <c r="I63" s="42">
        <f>I12</f>
        <v>0</v>
      </c>
    </row>
    <row r="64" spans="1:9" s="4" customFormat="1" ht="11.25" customHeight="1">
      <c r="A64" s="1" t="s">
        <v>66</v>
      </c>
      <c r="B64" s="1"/>
      <c r="C64" s="1"/>
      <c r="D64" s="1"/>
      <c r="E64" s="1"/>
      <c r="F64" s="10">
        <v>2978</v>
      </c>
      <c r="G64" s="1">
        <f>SUM(F17:G17)</f>
        <v>0</v>
      </c>
      <c r="H64" s="21">
        <v>3177</v>
      </c>
      <c r="I64" s="10">
        <f>I17</f>
        <v>0</v>
      </c>
    </row>
    <row r="65" spans="1:9" s="4" customFormat="1" ht="11.25" customHeight="1">
      <c r="A65" s="1" t="s">
        <v>44</v>
      </c>
      <c r="B65" s="1"/>
      <c r="C65" s="1"/>
      <c r="D65" s="1"/>
      <c r="E65" s="1"/>
      <c r="F65" s="3">
        <f>VERSO!E12</f>
        <v>0</v>
      </c>
      <c r="G65" s="1">
        <v>0</v>
      </c>
      <c r="H65" s="21">
        <f>SUM(F65:G65)</f>
        <v>0</v>
      </c>
      <c r="I65" s="3">
        <v>0</v>
      </c>
    </row>
    <row r="66" spans="1:9" s="4" customFormat="1" ht="11.25" customHeight="1">
      <c r="A66" s="1" t="s">
        <v>67</v>
      </c>
      <c r="B66" s="1"/>
      <c r="C66" s="1"/>
      <c r="D66" s="1"/>
      <c r="E66" s="1"/>
      <c r="F66" s="3">
        <v>929</v>
      </c>
      <c r="G66" s="1">
        <v>0</v>
      </c>
      <c r="H66" s="21">
        <v>2009</v>
      </c>
      <c r="I66" s="3">
        <v>0</v>
      </c>
    </row>
    <row r="67" spans="1:9" s="4" customFormat="1" ht="11.25" customHeight="1">
      <c r="A67" s="1" t="s">
        <v>45</v>
      </c>
      <c r="B67" s="1"/>
      <c r="C67" s="1"/>
      <c r="D67" s="1"/>
      <c r="E67" s="1"/>
      <c r="F67" s="3">
        <v>7</v>
      </c>
      <c r="G67" s="1">
        <v>0</v>
      </c>
      <c r="H67" s="21">
        <f>SUM(F67:G67)</f>
        <v>7</v>
      </c>
      <c r="I67" s="3">
        <v>0</v>
      </c>
    </row>
    <row r="68" spans="1:9" s="4" customFormat="1" ht="11.25" customHeight="1">
      <c r="A68" s="1" t="s">
        <v>46</v>
      </c>
      <c r="B68" s="1"/>
      <c r="C68" s="1"/>
      <c r="D68" s="1"/>
      <c r="E68" s="1"/>
      <c r="F68" s="3">
        <v>1586</v>
      </c>
      <c r="G68" s="1">
        <v>0</v>
      </c>
      <c r="H68" s="21">
        <f>SUM(F68:G68)</f>
        <v>1586</v>
      </c>
      <c r="I68" s="3">
        <v>0</v>
      </c>
    </row>
    <row r="69" spans="1:12" ht="11.25" customHeight="1">
      <c r="A69" s="1" t="s">
        <v>47</v>
      </c>
      <c r="B69" s="1"/>
      <c r="C69" s="1"/>
      <c r="D69" s="1"/>
      <c r="E69" s="1"/>
      <c r="F69" s="3">
        <f>VERSO!E19</f>
        <v>0</v>
      </c>
      <c r="G69" s="1">
        <v>0</v>
      </c>
      <c r="H69" s="21">
        <f>SUM(F69:G69)</f>
        <v>0</v>
      </c>
      <c r="I69" s="3">
        <v>0</v>
      </c>
      <c r="J69" s="1"/>
      <c r="K69" s="1"/>
      <c r="L69" s="1"/>
    </row>
    <row r="70" spans="1:12" ht="11.25" customHeight="1">
      <c r="A70" s="2" t="s">
        <v>68</v>
      </c>
      <c r="B70" s="2"/>
      <c r="C70" s="2"/>
      <c r="D70" s="2"/>
      <c r="E70" s="2"/>
      <c r="F70" s="13">
        <f>SUM(F64:F69)</f>
        <v>5500</v>
      </c>
      <c r="G70" s="13">
        <f>SUM(G64:G69)</f>
        <v>0</v>
      </c>
      <c r="H70" s="22">
        <f>SUM(H64:H69)</f>
        <v>6779</v>
      </c>
      <c r="I70" s="13">
        <f>SUM(I64:I69)</f>
        <v>0</v>
      </c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</sheetData>
  <sheetProtection/>
  <mergeCells count="12">
    <mergeCell ref="D11:E11"/>
    <mergeCell ref="F11:G11"/>
    <mergeCell ref="A1:I1"/>
    <mergeCell ref="A60:I60"/>
    <mergeCell ref="H62:I62"/>
    <mergeCell ref="A9:I9"/>
    <mergeCell ref="H11:I11"/>
    <mergeCell ref="A20:I20"/>
    <mergeCell ref="C22:D22"/>
    <mergeCell ref="E22:F22"/>
    <mergeCell ref="H22:I22"/>
    <mergeCell ref="A13:B13"/>
  </mergeCells>
  <printOptions horizontalCentered="1" verticalCentered="1"/>
  <pageMargins left="0.5905511811023623" right="0" top="0.4724409448818898" bottom="0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2" width="10.00390625" style="1" customWidth="1"/>
    <col min="3" max="3" width="11.140625" style="1" customWidth="1"/>
    <col min="4" max="4" width="10.00390625" style="1" customWidth="1"/>
    <col min="5" max="5" width="10.28125" style="1" customWidth="1"/>
    <col min="6" max="8" width="10.00390625" style="1" customWidth="1"/>
    <col min="9" max="9" width="10.140625" style="1" customWidth="1"/>
    <col min="10" max="10" width="11.28125" style="0" customWidth="1"/>
  </cols>
  <sheetData>
    <row r="1" spans="1:10" ht="11.25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</row>
    <row r="2" ht="11.25" customHeight="1"/>
    <row r="3" spans="1:9" s="4" customFormat="1" ht="11.25" customHeight="1">
      <c r="A3" s="1" t="s">
        <v>48</v>
      </c>
      <c r="B3" s="1"/>
      <c r="C3" s="1"/>
      <c r="D3" s="1"/>
      <c r="E3" s="26" t="s">
        <v>127</v>
      </c>
      <c r="F3" s="1"/>
      <c r="G3" s="1"/>
      <c r="H3" s="1"/>
      <c r="I3" s="1"/>
    </row>
    <row r="4" spans="1:10" s="4" customFormat="1" ht="11.25" customHeight="1">
      <c r="A4" s="2" t="s">
        <v>49</v>
      </c>
      <c r="B4" s="2"/>
      <c r="C4" s="2"/>
      <c r="D4" s="2"/>
      <c r="E4" s="25">
        <v>76</v>
      </c>
      <c r="F4" s="2"/>
      <c r="G4" s="2"/>
      <c r="H4" s="2"/>
      <c r="I4" s="2"/>
      <c r="J4" s="2"/>
    </row>
    <row r="5" spans="1:10" s="4" customFormat="1" ht="11.25" customHeight="1">
      <c r="A5" s="1" t="s">
        <v>92</v>
      </c>
      <c r="B5" s="1"/>
      <c r="C5" s="1"/>
      <c r="D5" s="1"/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</row>
    <row r="6" spans="1:10" s="4" customFormat="1" ht="11.25" customHeight="1">
      <c r="A6" s="1" t="s">
        <v>93</v>
      </c>
      <c r="B6" s="1"/>
      <c r="C6" s="1"/>
      <c r="D6" s="1"/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s="4" customFormat="1" ht="11.25" customHeight="1">
      <c r="A7" s="1" t="s">
        <v>95</v>
      </c>
      <c r="B7" s="1"/>
      <c r="C7" s="1"/>
      <c r="D7" s="1"/>
      <c r="E7" s="3">
        <v>2978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s="4" customFormat="1" ht="11.25" customHeight="1">
      <c r="A8" s="1" t="s">
        <v>94</v>
      </c>
      <c r="B8" s="1"/>
      <c r="C8" s="1"/>
      <c r="D8" s="1"/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0" s="4" customFormat="1" ht="11.25" customHeight="1">
      <c r="A9" s="2" t="s">
        <v>70</v>
      </c>
      <c r="B9" s="2"/>
      <c r="C9" s="2"/>
      <c r="D9" s="2"/>
      <c r="E9" s="13">
        <f aca="true" t="shared" si="0" ref="E9:J9">SUM(E5:E8)</f>
        <v>2978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</row>
    <row r="10" spans="1:10" s="4" customFormat="1" ht="11.25" customHeight="1">
      <c r="A10" s="1" t="s">
        <v>42</v>
      </c>
      <c r="B10" s="1"/>
      <c r="C10" s="1"/>
      <c r="D10" s="1"/>
      <c r="E10" s="3">
        <v>0</v>
      </c>
      <c r="F10" s="1">
        <v>0</v>
      </c>
      <c r="G10" s="3">
        <v>0</v>
      </c>
      <c r="H10" s="1">
        <v>0</v>
      </c>
      <c r="I10" s="3">
        <v>0</v>
      </c>
      <c r="J10" s="3">
        <v>0</v>
      </c>
    </row>
    <row r="11" spans="1:10" s="4" customFormat="1" ht="11.25" customHeight="1">
      <c r="A11" s="1" t="s">
        <v>52</v>
      </c>
      <c r="B11" s="1"/>
      <c r="C11" s="1"/>
      <c r="D11" s="1"/>
      <c r="E11" s="3">
        <v>0</v>
      </c>
      <c r="F11" s="1">
        <v>0</v>
      </c>
      <c r="G11" s="3">
        <v>0</v>
      </c>
      <c r="H11" s="1">
        <v>0</v>
      </c>
      <c r="I11" s="3">
        <v>0</v>
      </c>
      <c r="J11" s="3">
        <v>0</v>
      </c>
    </row>
    <row r="12" spans="1:10" s="4" customFormat="1" ht="11.25" customHeight="1">
      <c r="A12" s="2" t="s">
        <v>71</v>
      </c>
      <c r="B12" s="2"/>
      <c r="C12" s="2"/>
      <c r="D12" s="2"/>
      <c r="E12" s="13">
        <f aca="true" t="shared" si="1" ref="E12:J12">SUM(E10:E11)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</row>
    <row r="13" spans="1:10" s="4" customFormat="1" ht="11.25" customHeight="1">
      <c r="A13" s="1" t="s">
        <v>72</v>
      </c>
      <c r="B13" s="1"/>
      <c r="C13" s="1"/>
      <c r="D13" s="1"/>
      <c r="E13" s="3">
        <v>350</v>
      </c>
      <c r="F13" s="1">
        <v>0</v>
      </c>
      <c r="G13" s="3">
        <v>0</v>
      </c>
      <c r="H13" s="1">
        <v>0</v>
      </c>
      <c r="I13" s="3">
        <v>0</v>
      </c>
      <c r="J13" s="3">
        <v>0</v>
      </c>
    </row>
    <row r="14" spans="1:10" s="4" customFormat="1" ht="11.25" customHeight="1">
      <c r="A14" s="1" t="s">
        <v>73</v>
      </c>
      <c r="B14" s="1"/>
      <c r="C14" s="1"/>
      <c r="D14" s="1"/>
      <c r="E14" s="3">
        <v>579</v>
      </c>
      <c r="F14" s="1">
        <v>0</v>
      </c>
      <c r="G14" s="3">
        <v>0</v>
      </c>
      <c r="H14" s="1">
        <v>0</v>
      </c>
      <c r="I14" s="3">
        <v>0</v>
      </c>
      <c r="J14" s="3">
        <v>0</v>
      </c>
    </row>
    <row r="15" spans="1:10" s="4" customFormat="1" ht="11.25" customHeight="1">
      <c r="A15" s="1" t="s">
        <v>50</v>
      </c>
      <c r="B15" s="1"/>
      <c r="C15" s="1"/>
      <c r="D15" s="1"/>
      <c r="E15" s="3"/>
      <c r="F15" s="1">
        <v>0</v>
      </c>
      <c r="G15" s="3">
        <v>0</v>
      </c>
      <c r="H15" s="1">
        <v>0</v>
      </c>
      <c r="I15" s="3">
        <v>0</v>
      </c>
      <c r="J15" s="3">
        <v>0</v>
      </c>
    </row>
    <row r="16" spans="1:10" s="4" customFormat="1" ht="11.25" customHeight="1">
      <c r="A16" s="2" t="s">
        <v>74</v>
      </c>
      <c r="B16" s="2"/>
      <c r="C16" s="2"/>
      <c r="D16" s="15"/>
      <c r="E16" s="13">
        <f aca="true" t="shared" si="2" ref="E16:J16">SUM(E13:E15)</f>
        <v>929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</row>
    <row r="17" spans="1:10" s="4" customFormat="1" ht="11.25" customHeight="1">
      <c r="A17" s="1" t="s">
        <v>45</v>
      </c>
      <c r="B17" s="1"/>
      <c r="C17" s="1"/>
      <c r="D17" s="1"/>
      <c r="E17" s="3">
        <v>7</v>
      </c>
      <c r="F17" s="1">
        <v>0</v>
      </c>
      <c r="G17" s="3">
        <v>0</v>
      </c>
      <c r="H17" s="1">
        <v>0</v>
      </c>
      <c r="I17" s="3">
        <v>0</v>
      </c>
      <c r="J17" s="3">
        <v>0</v>
      </c>
    </row>
    <row r="18" spans="1:10" s="4" customFormat="1" ht="11.25" customHeight="1">
      <c r="A18" s="1" t="s">
        <v>75</v>
      </c>
      <c r="B18" s="1"/>
      <c r="C18" s="1"/>
      <c r="D18" s="1"/>
      <c r="E18" s="3">
        <v>1586</v>
      </c>
      <c r="F18" s="1">
        <v>0</v>
      </c>
      <c r="G18" s="3">
        <v>0</v>
      </c>
      <c r="H18" s="1">
        <v>0</v>
      </c>
      <c r="I18" s="3">
        <v>0</v>
      </c>
      <c r="J18" s="3">
        <v>0</v>
      </c>
    </row>
    <row r="19" spans="1:10" s="4" customFormat="1" ht="11.25" customHeight="1">
      <c r="A19" s="1" t="s">
        <v>76</v>
      </c>
      <c r="B19" s="1"/>
      <c r="C19" s="1"/>
      <c r="D19" s="1"/>
      <c r="E19" s="3">
        <v>0</v>
      </c>
      <c r="F19" s="1">
        <v>0</v>
      </c>
      <c r="G19" s="3">
        <v>0</v>
      </c>
      <c r="H19" s="1">
        <v>0</v>
      </c>
      <c r="I19" s="3">
        <v>0</v>
      </c>
      <c r="J19" s="3">
        <v>0</v>
      </c>
    </row>
    <row r="20" spans="1:10" s="4" customFormat="1" ht="11.25" customHeight="1">
      <c r="A20" s="2" t="s">
        <v>51</v>
      </c>
      <c r="B20" s="2"/>
      <c r="C20" s="2"/>
      <c r="D20" s="15"/>
      <c r="E20" s="13">
        <f aca="true" t="shared" si="3" ref="E20:J20">SUM(E9+E12+E16+E17+E18+E19)</f>
        <v>5500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</row>
    <row r="21" spans="1:9" s="4" customFormat="1" ht="11.25" customHeight="1">
      <c r="A21" s="1" t="s">
        <v>77</v>
      </c>
      <c r="B21" s="1"/>
      <c r="C21" s="1"/>
      <c r="D21" s="1"/>
      <c r="E21" s="1"/>
      <c r="F21" s="1"/>
      <c r="G21" s="1"/>
      <c r="H21" s="1"/>
      <c r="I21" s="1"/>
    </row>
    <row r="22" spans="1:9" s="4" customFormat="1" ht="11.2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s="4" customFormat="1" ht="11.2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s="4" customFormat="1" ht="11.2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s="4" customFormat="1" ht="11.2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10" s="4" customFormat="1" ht="11.25" customHeight="1">
      <c r="A26" s="23" t="s">
        <v>78</v>
      </c>
      <c r="B26" s="23"/>
      <c r="C26" s="23"/>
      <c r="D26" s="31" t="s">
        <v>80</v>
      </c>
      <c r="E26" s="31" t="s">
        <v>79</v>
      </c>
      <c r="F26" s="28" t="s">
        <v>81</v>
      </c>
      <c r="G26" s="23"/>
      <c r="H26" s="23"/>
      <c r="I26" s="29"/>
      <c r="J26" s="31" t="s">
        <v>79</v>
      </c>
    </row>
    <row r="27" spans="8:9" s="4" customFormat="1" ht="11.25" customHeight="1">
      <c r="H27" s="5"/>
      <c r="I27" s="11"/>
    </row>
    <row r="28" spans="1:10" s="4" customFormat="1" ht="11.25" customHeight="1">
      <c r="A28" s="5" t="s">
        <v>105</v>
      </c>
      <c r="B28" s="5"/>
      <c r="C28" s="5"/>
      <c r="D28" s="33"/>
      <c r="E28" s="33">
        <v>563</v>
      </c>
      <c r="F28" s="5" t="s">
        <v>122</v>
      </c>
      <c r="G28" s="5"/>
      <c r="H28" s="5"/>
      <c r="I28" s="11"/>
      <c r="J28" s="34">
        <v>56</v>
      </c>
    </row>
    <row r="29" spans="1:10" s="4" customFormat="1" ht="11.25" customHeight="1">
      <c r="A29" s="1" t="s">
        <v>106</v>
      </c>
      <c r="B29" s="1"/>
      <c r="C29" s="1"/>
      <c r="D29" s="3"/>
      <c r="E29" s="3">
        <v>340</v>
      </c>
      <c r="F29" s="1" t="s">
        <v>124</v>
      </c>
      <c r="G29" s="1"/>
      <c r="H29" s="5"/>
      <c r="I29" s="11"/>
      <c r="J29" s="11">
        <v>16</v>
      </c>
    </row>
    <row r="30" spans="1:10" s="4" customFormat="1" ht="11.25" customHeight="1">
      <c r="A30" s="1" t="s">
        <v>109</v>
      </c>
      <c r="B30" s="1"/>
      <c r="C30" s="1"/>
      <c r="D30" s="3"/>
      <c r="E30" s="3">
        <v>286</v>
      </c>
      <c r="F30" s="1" t="s">
        <v>112</v>
      </c>
      <c r="G30" s="1"/>
      <c r="H30" s="5"/>
      <c r="I30" s="11"/>
      <c r="J30" s="11">
        <v>306</v>
      </c>
    </row>
    <row r="31" spans="1:10" s="4" customFormat="1" ht="11.25" customHeight="1">
      <c r="A31" s="1" t="s">
        <v>107</v>
      </c>
      <c r="B31" s="1"/>
      <c r="C31" s="1"/>
      <c r="D31" s="3"/>
      <c r="E31" s="3">
        <v>303</v>
      </c>
      <c r="F31" s="1" t="s">
        <v>123</v>
      </c>
      <c r="G31" s="1"/>
      <c r="H31" s="5"/>
      <c r="I31" s="11"/>
      <c r="J31" s="11">
        <v>111</v>
      </c>
    </row>
    <row r="32" spans="1:10" s="4" customFormat="1" ht="11.25" customHeight="1">
      <c r="A32" s="1" t="s">
        <v>108</v>
      </c>
      <c r="B32" s="1"/>
      <c r="C32" s="1"/>
      <c r="D32" s="3"/>
      <c r="E32" s="3">
        <v>731</v>
      </c>
      <c r="I32" s="39"/>
      <c r="J32" s="11"/>
    </row>
    <row r="33" spans="1:10" s="4" customFormat="1" ht="11.25" customHeight="1">
      <c r="A33" s="1" t="s">
        <v>110</v>
      </c>
      <c r="B33" s="1"/>
      <c r="C33" s="1"/>
      <c r="D33" s="3"/>
      <c r="E33" s="3">
        <v>429</v>
      </c>
      <c r="F33" s="1" t="s">
        <v>113</v>
      </c>
      <c r="G33" s="1"/>
      <c r="H33" s="5"/>
      <c r="I33" s="11"/>
      <c r="J33" s="11">
        <v>50</v>
      </c>
    </row>
    <row r="34" spans="1:10" s="4" customFormat="1" ht="11.25" customHeight="1">
      <c r="A34" s="1" t="s">
        <v>111</v>
      </c>
      <c r="B34" s="1"/>
      <c r="C34" s="1"/>
      <c r="D34" s="3"/>
      <c r="E34" s="3">
        <v>314</v>
      </c>
      <c r="F34" s="1" t="s">
        <v>114</v>
      </c>
      <c r="G34" s="1"/>
      <c r="H34" s="5"/>
      <c r="I34" s="11"/>
      <c r="J34" s="11">
        <v>0</v>
      </c>
    </row>
    <row r="35" spans="1:10" s="4" customFormat="1" ht="11.25" customHeight="1">
      <c r="A35" s="1" t="s">
        <v>126</v>
      </c>
      <c r="B35" s="1"/>
      <c r="C35" s="1"/>
      <c r="D35" s="3"/>
      <c r="E35" s="3">
        <v>12</v>
      </c>
      <c r="F35" s="1" t="s">
        <v>115</v>
      </c>
      <c r="G35" s="1"/>
      <c r="H35" s="5"/>
      <c r="I35" s="11"/>
      <c r="J35" s="11">
        <v>111</v>
      </c>
    </row>
    <row r="36" spans="1:10" s="4" customFormat="1" ht="11.25" customHeight="1">
      <c r="A36" s="1"/>
      <c r="B36" s="1"/>
      <c r="C36" s="1"/>
      <c r="D36" s="3"/>
      <c r="E36" s="3"/>
      <c r="F36" s="1" t="s">
        <v>125</v>
      </c>
      <c r="G36" s="1"/>
      <c r="H36" s="5"/>
      <c r="I36" s="11"/>
      <c r="J36" s="11">
        <v>49</v>
      </c>
    </row>
    <row r="37" spans="1:10" s="4" customFormat="1" ht="11.25" customHeight="1">
      <c r="A37" s="1"/>
      <c r="B37" s="1"/>
      <c r="C37" s="1"/>
      <c r="D37" s="3"/>
      <c r="E37" s="3"/>
      <c r="F37" s="1" t="s">
        <v>116</v>
      </c>
      <c r="G37" s="1"/>
      <c r="H37" s="5"/>
      <c r="I37" s="11"/>
      <c r="J37" s="11">
        <v>3</v>
      </c>
    </row>
    <row r="38" spans="1:10" s="4" customFormat="1" ht="11.25" customHeight="1">
      <c r="A38" s="1"/>
      <c r="B38" s="1"/>
      <c r="C38" s="1"/>
      <c r="D38" s="3"/>
      <c r="E38" s="3"/>
      <c r="F38" s="1" t="s">
        <v>117</v>
      </c>
      <c r="G38" s="1"/>
      <c r="H38" s="5"/>
      <c r="I38" s="11"/>
      <c r="J38" s="11">
        <v>2</v>
      </c>
    </row>
    <row r="39" spans="1:10" s="4" customFormat="1" ht="11.25" customHeight="1">
      <c r="A39" s="1"/>
      <c r="B39" s="1"/>
      <c r="C39" s="1"/>
      <c r="D39" s="3"/>
      <c r="E39" s="3"/>
      <c r="F39" s="1" t="s">
        <v>118</v>
      </c>
      <c r="G39" s="1"/>
      <c r="H39" s="5"/>
      <c r="I39" s="11"/>
      <c r="J39" s="11">
        <v>1725</v>
      </c>
    </row>
    <row r="40" spans="1:10" s="4" customFormat="1" ht="11.25" customHeight="1">
      <c r="A40" s="1"/>
      <c r="B40" s="1"/>
      <c r="C40" s="1"/>
      <c r="D40" s="3"/>
      <c r="E40" s="3"/>
      <c r="F40" s="1" t="s">
        <v>111</v>
      </c>
      <c r="G40" s="1"/>
      <c r="H40" s="5"/>
      <c r="I40" s="11"/>
      <c r="J40" s="11">
        <v>549</v>
      </c>
    </row>
    <row r="41" spans="1:10" s="4" customFormat="1" ht="11.25" customHeight="1">
      <c r="A41" s="1"/>
      <c r="B41" s="1"/>
      <c r="C41" s="1"/>
      <c r="D41" s="3"/>
      <c r="E41" s="3"/>
      <c r="F41" s="1"/>
      <c r="G41" s="1"/>
      <c r="H41" s="5"/>
      <c r="I41" s="11"/>
      <c r="J41" s="11"/>
    </row>
    <row r="42" spans="1:10" s="4" customFormat="1" ht="11.25" customHeight="1">
      <c r="A42" s="1"/>
      <c r="B42" s="1"/>
      <c r="C42" s="1"/>
      <c r="D42" s="3"/>
      <c r="E42" s="3"/>
      <c r="F42" s="1"/>
      <c r="G42" s="1"/>
      <c r="H42" s="5"/>
      <c r="I42" s="11"/>
      <c r="J42" s="11"/>
    </row>
    <row r="43" spans="1:10" s="4" customFormat="1" ht="11.25" customHeight="1">
      <c r="A43" s="1"/>
      <c r="B43" s="1"/>
      <c r="C43" s="1"/>
      <c r="D43" s="3"/>
      <c r="E43" s="3"/>
      <c r="F43" s="1"/>
      <c r="G43" s="1"/>
      <c r="H43" s="5"/>
      <c r="I43" s="11"/>
      <c r="J43" s="11"/>
    </row>
    <row r="44" spans="1:10" s="4" customFormat="1" ht="11.25" customHeight="1">
      <c r="A44" s="1"/>
      <c r="B44" s="1"/>
      <c r="C44" s="1"/>
      <c r="D44" s="3"/>
      <c r="E44" s="3"/>
      <c r="F44" s="1"/>
      <c r="G44" s="1"/>
      <c r="H44" s="5"/>
      <c r="I44" s="11"/>
      <c r="J44" s="11"/>
    </row>
    <row r="45" spans="1:10" s="4" customFormat="1" ht="11.25" customHeight="1">
      <c r="A45" s="1"/>
      <c r="B45" s="1"/>
      <c r="C45" s="1"/>
      <c r="D45" s="3"/>
      <c r="E45" s="3"/>
      <c r="F45" s="1"/>
      <c r="G45" s="1"/>
      <c r="H45" s="5"/>
      <c r="I45" s="11"/>
      <c r="J45" s="11"/>
    </row>
    <row r="46" spans="1:10" s="4" customFormat="1" ht="11.25" customHeight="1">
      <c r="A46" s="1"/>
      <c r="B46" s="1"/>
      <c r="C46" s="1"/>
      <c r="D46" s="3"/>
      <c r="E46" s="3"/>
      <c r="F46" s="1"/>
      <c r="G46" s="1"/>
      <c r="H46" s="5"/>
      <c r="I46" s="11"/>
      <c r="J46" s="11"/>
    </row>
    <row r="47" spans="1:10" s="4" customFormat="1" ht="11.25" customHeight="1">
      <c r="A47" s="1"/>
      <c r="B47" s="1"/>
      <c r="C47" s="1"/>
      <c r="D47" s="3"/>
      <c r="E47" s="3"/>
      <c r="F47" s="1"/>
      <c r="G47" s="1"/>
      <c r="H47" s="5"/>
      <c r="I47" s="11"/>
      <c r="J47" s="11"/>
    </row>
    <row r="48" spans="1:10" s="4" customFormat="1" ht="11.25" customHeight="1">
      <c r="A48" s="1"/>
      <c r="B48" s="1"/>
      <c r="C48" s="1"/>
      <c r="D48" s="3"/>
      <c r="E48" s="3"/>
      <c r="F48" s="1"/>
      <c r="G48" s="1"/>
      <c r="H48" s="5"/>
      <c r="I48" s="11"/>
      <c r="J48" s="11"/>
    </row>
    <row r="49" spans="1:10" s="4" customFormat="1" ht="11.25" customHeight="1">
      <c r="A49" s="1"/>
      <c r="B49" s="1"/>
      <c r="C49" s="1"/>
      <c r="D49" s="3"/>
      <c r="E49" s="3"/>
      <c r="F49" s="1"/>
      <c r="G49" s="1"/>
      <c r="H49" s="5"/>
      <c r="I49" s="11"/>
      <c r="J49" s="11"/>
    </row>
    <row r="50" spans="1:10" s="4" customFormat="1" ht="11.25" customHeight="1">
      <c r="A50" s="1"/>
      <c r="B50" s="1"/>
      <c r="C50" s="1"/>
      <c r="D50" s="3"/>
      <c r="E50" s="3"/>
      <c r="F50" s="1"/>
      <c r="G50" s="1"/>
      <c r="H50" s="5"/>
      <c r="I50" s="11"/>
      <c r="J50" s="11"/>
    </row>
    <row r="51" spans="1:10" s="4" customFormat="1" ht="11.25" customHeight="1">
      <c r="A51" s="1"/>
      <c r="B51" s="1"/>
      <c r="C51" s="1"/>
      <c r="D51" s="3"/>
      <c r="E51" s="3"/>
      <c r="F51" s="1"/>
      <c r="G51" s="1"/>
      <c r="H51" s="5"/>
      <c r="I51" s="11"/>
      <c r="J51" s="11"/>
    </row>
    <row r="52" spans="1:10" s="4" customFormat="1" ht="11.25" customHeight="1">
      <c r="A52" s="1"/>
      <c r="B52" s="1"/>
      <c r="C52" s="1"/>
      <c r="D52" s="3"/>
      <c r="E52" s="3"/>
      <c r="F52" s="1"/>
      <c r="G52" s="1"/>
      <c r="H52" s="5"/>
      <c r="I52" s="11"/>
      <c r="J52" s="11"/>
    </row>
    <row r="53" spans="1:10" s="4" customFormat="1" ht="11.25" customHeight="1">
      <c r="A53" s="1"/>
      <c r="B53" s="1"/>
      <c r="C53" s="1"/>
      <c r="D53" s="3"/>
      <c r="E53" s="3"/>
      <c r="F53" s="1"/>
      <c r="G53" s="1"/>
      <c r="H53" s="5"/>
      <c r="I53" s="11"/>
      <c r="J53" s="11"/>
    </row>
    <row r="54" spans="1:10" s="4" customFormat="1" ht="11.25" customHeight="1">
      <c r="A54" s="1"/>
      <c r="B54" s="1"/>
      <c r="C54" s="1"/>
      <c r="D54" s="3"/>
      <c r="E54" s="3"/>
      <c r="F54" s="1"/>
      <c r="G54" s="1"/>
      <c r="H54" s="5"/>
      <c r="I54" s="11"/>
      <c r="J54" s="11"/>
    </row>
    <row r="55" spans="1:10" s="4" customFormat="1" ht="11.25" customHeight="1">
      <c r="A55" s="23" t="s">
        <v>99</v>
      </c>
      <c r="B55" s="23"/>
      <c r="C55" s="23"/>
      <c r="D55" s="24">
        <f>SUM(D35:D54)</f>
        <v>0</v>
      </c>
      <c r="E55" s="24">
        <v>2978</v>
      </c>
      <c r="F55" s="23" t="s">
        <v>98</v>
      </c>
      <c r="G55" s="23"/>
      <c r="H55" s="23"/>
      <c r="I55" s="29"/>
      <c r="J55" s="29">
        <v>2978</v>
      </c>
    </row>
    <row r="56" spans="1:9" s="4" customFormat="1" ht="11.25" customHeight="1">
      <c r="A56" s="1" t="s">
        <v>100</v>
      </c>
      <c r="B56" s="1"/>
      <c r="C56" s="1"/>
      <c r="D56" s="1"/>
      <c r="E56" s="1"/>
      <c r="F56" s="1"/>
      <c r="G56" s="1"/>
      <c r="H56" s="5"/>
      <c r="I56" s="1"/>
    </row>
    <row r="57" spans="1:9" s="4" customFormat="1" ht="11.25" customHeight="1">
      <c r="A57" s="1"/>
      <c r="B57" s="1"/>
      <c r="C57" s="1"/>
      <c r="D57" s="1"/>
      <c r="E57" s="1"/>
      <c r="F57" s="1"/>
      <c r="G57" s="1"/>
      <c r="H57" s="5"/>
      <c r="I57" s="1"/>
    </row>
    <row r="58" spans="1:9" s="4" customFormat="1" ht="11.25" customHeight="1">
      <c r="A58" s="1"/>
      <c r="B58" s="1"/>
      <c r="C58" s="1"/>
      <c r="D58" s="1"/>
      <c r="E58" s="1"/>
      <c r="F58" s="1"/>
      <c r="G58" s="1"/>
      <c r="H58" s="5"/>
      <c r="I58" s="1"/>
    </row>
    <row r="59" spans="1:9" s="4" customFormat="1" ht="11.25" customHeight="1">
      <c r="A59" s="1"/>
      <c r="B59" s="1"/>
      <c r="C59" s="1"/>
      <c r="D59" s="1"/>
      <c r="E59" s="52" t="s">
        <v>82</v>
      </c>
      <c r="F59" s="52"/>
      <c r="G59" s="1"/>
      <c r="H59" s="1"/>
      <c r="I59" s="1"/>
    </row>
    <row r="60" spans="1:9" s="4" customFormat="1" ht="11.2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s="4" customFormat="1" ht="11.25" customHeight="1">
      <c r="A61" s="26" t="s">
        <v>83</v>
      </c>
      <c r="B61" s="26" t="s">
        <v>128</v>
      </c>
      <c r="C61" s="26" t="s">
        <v>84</v>
      </c>
      <c r="D61" s="26"/>
      <c r="E61" s="26" t="s">
        <v>85</v>
      </c>
      <c r="F61" s="26"/>
      <c r="G61" s="26" t="s">
        <v>86</v>
      </c>
      <c r="H61" s="26" t="s">
        <v>87</v>
      </c>
      <c r="I61" s="26" t="s">
        <v>88</v>
      </c>
    </row>
    <row r="62" spans="1:9" s="4" customFormat="1" ht="11.25" customHeight="1">
      <c r="A62" s="43"/>
      <c r="B62" s="1"/>
      <c r="C62" s="26" t="s">
        <v>129</v>
      </c>
      <c r="D62" s="1"/>
      <c r="E62" s="45">
        <v>39624</v>
      </c>
      <c r="F62" s="1"/>
      <c r="G62" s="46">
        <v>2270</v>
      </c>
      <c r="H62" s="46"/>
      <c r="I62" s="46">
        <f>H62</f>
        <v>0</v>
      </c>
    </row>
    <row r="63" spans="1:9" s="4" customFormat="1" ht="11.25" customHeight="1">
      <c r="A63" s="1"/>
      <c r="B63" s="1"/>
      <c r="C63" s="1"/>
      <c r="D63" s="1"/>
      <c r="E63" s="45">
        <v>39625</v>
      </c>
      <c r="F63" s="1"/>
      <c r="G63" s="26">
        <v>3230</v>
      </c>
      <c r="H63" s="26">
        <v>3157</v>
      </c>
      <c r="I63" s="26">
        <v>3157</v>
      </c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30"/>
    </row>
    <row r="66" spans="1:7" ht="12.75">
      <c r="A66" s="1" t="s">
        <v>101</v>
      </c>
      <c r="B66" s="1" t="s">
        <v>119</v>
      </c>
      <c r="G66" s="1" t="s">
        <v>57</v>
      </c>
    </row>
    <row r="67" spans="1:2" ht="12.75">
      <c r="A67" s="1" t="s">
        <v>102</v>
      </c>
      <c r="B67" s="1" t="s">
        <v>120</v>
      </c>
    </row>
    <row r="68" spans="1:8" ht="12.75">
      <c r="A68" s="1" t="s">
        <v>103</v>
      </c>
      <c r="F68" s="32"/>
      <c r="G68" s="54"/>
      <c r="H68" s="54"/>
    </row>
    <row r="69" spans="1:10" ht="12.75">
      <c r="A69" s="1" t="s">
        <v>104</v>
      </c>
      <c r="C69" s="1" t="s">
        <v>121</v>
      </c>
      <c r="F69" s="32" t="s">
        <v>89</v>
      </c>
      <c r="G69" s="55"/>
      <c r="H69" s="55"/>
      <c r="I69" s="32" t="s">
        <v>97</v>
      </c>
      <c r="J69" s="40"/>
    </row>
  </sheetData>
  <sheetProtection/>
  <mergeCells count="4">
    <mergeCell ref="E59:F59"/>
    <mergeCell ref="A1:J1"/>
    <mergeCell ref="G68:H68"/>
    <mergeCell ref="G69:H69"/>
  </mergeCells>
  <printOptions horizontalCentered="1" verticalCentered="1"/>
  <pageMargins left="0" right="0.1968503937007874" top="0.4330708661417323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Geraldo Bittencourt</dc:creator>
  <cp:keywords/>
  <dc:description/>
  <cp:lastModifiedBy>Claudia</cp:lastModifiedBy>
  <cp:lastPrinted>2014-09-30T18:03:34Z</cp:lastPrinted>
  <dcterms:created xsi:type="dcterms:W3CDTF">1997-07-01T20:44:22Z</dcterms:created>
  <dcterms:modified xsi:type="dcterms:W3CDTF">2015-03-24T19:45:37Z</dcterms:modified>
  <cp:category/>
  <cp:version/>
  <cp:contentType/>
  <cp:contentStatus/>
</cp:coreProperties>
</file>